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Imran\Desktop\"/>
    </mc:Choice>
  </mc:AlternateContent>
  <bookViews>
    <workbookView xWindow="0" yWindow="0" windowWidth="23040" windowHeight="9408" tabRatio="714"/>
  </bookViews>
  <sheets>
    <sheet name="Cash Receipts" sheetId="7" r:id="rId1"/>
  </sheets>
  <definedNames>
    <definedName name="FiscalYearStartDate" localSheetId="0">'Cash Receipts'!$B$5</definedName>
  </definedNames>
  <calcPr calcId="152511"/>
</workbook>
</file>

<file path=xl/calcChain.xml><?xml version="1.0" encoding="utf-8"?>
<calcChain xmlns="http://schemas.openxmlformats.org/spreadsheetml/2006/main">
  <c r="D12" i="7" l="1"/>
  <c r="D13" i="7"/>
  <c r="D15" i="7" s="1"/>
  <c r="R9" i="7" l="1"/>
  <c r="B5" i="7" l="1"/>
  <c r="P4" i="7" s="1"/>
  <c r="P12" i="7"/>
  <c r="O12" i="7"/>
  <c r="N12" i="7"/>
  <c r="M12" i="7"/>
  <c r="L12" i="7"/>
  <c r="K12" i="7"/>
  <c r="J12" i="7"/>
  <c r="I12" i="7"/>
  <c r="H12" i="7"/>
  <c r="G12" i="7"/>
  <c r="F12" i="7"/>
  <c r="E12" i="7"/>
  <c r="R11" i="7"/>
  <c r="R10" i="7"/>
  <c r="R12" i="7" l="1"/>
  <c r="E13" i="7"/>
  <c r="K4" i="7"/>
  <c r="L4" i="7"/>
  <c r="E4" i="7"/>
  <c r="I4" i="7"/>
  <c r="M4" i="7"/>
  <c r="G4" i="7"/>
  <c r="H4" i="7"/>
  <c r="F4" i="7"/>
  <c r="J4" i="7"/>
  <c r="E5" i="7"/>
  <c r="F5" i="7" s="1"/>
  <c r="G5" i="7" s="1"/>
  <c r="H5" i="7" s="1"/>
  <c r="I5" i="7" s="1"/>
  <c r="J5" i="7" s="1"/>
  <c r="K5" i="7" s="1"/>
  <c r="L5" i="7" s="1"/>
  <c r="M5" i="7" s="1"/>
  <c r="N5" i="7" s="1"/>
  <c r="O5" i="7" s="1"/>
  <c r="P5" i="7" s="1"/>
  <c r="N4" i="7"/>
  <c r="O4" i="7"/>
  <c r="E15" i="7" l="1"/>
  <c r="F13" i="7" s="1"/>
  <c r="F15" i="7" s="1"/>
  <c r="G13" i="7" s="1"/>
  <c r="G15" i="7" l="1"/>
  <c r="H13" i="7" s="1"/>
  <c r="H15" i="7" l="1"/>
  <c r="I13" i="7" s="1"/>
  <c r="I15" i="7" l="1"/>
  <c r="J13" i="7" s="1"/>
  <c r="J15" i="7" l="1"/>
  <c r="K13" i="7" s="1"/>
  <c r="K15" i="7" l="1"/>
  <c r="L13" i="7" s="1"/>
  <c r="L15" i="7" l="1"/>
  <c r="M13" i="7" s="1"/>
  <c r="M15" i="7" l="1"/>
  <c r="N13" i="7" s="1"/>
  <c r="N15" i="7" l="1"/>
  <c r="O13" i="7" s="1"/>
  <c r="O15" i="7" l="1"/>
  <c r="R13" i="7" l="1"/>
  <c r="R15" i="7" s="1"/>
  <c r="P13" i="7"/>
  <c r="P15" i="7" s="1"/>
</calcChain>
</file>

<file path=xl/sharedStrings.xml><?xml version="1.0" encoding="utf-8"?>
<sst xmlns="http://schemas.openxmlformats.org/spreadsheetml/2006/main" count="16" uniqueCount="15">
  <si>
    <t>Fiscal year begins:</t>
  </si>
  <si>
    <t>(Pre) Startup</t>
  </si>
  <si>
    <t>Total</t>
  </si>
  <si>
    <t>EST</t>
  </si>
  <si>
    <t>Cash on Hand (beginning of month)</t>
  </si>
  <si>
    <t>Cash Receipts</t>
  </si>
  <si>
    <t>Cash Sales</t>
  </si>
  <si>
    <t>Total Cash Available (before cash out)</t>
  </si>
  <si>
    <t>Cash Position (end of month)</t>
  </si>
  <si>
    <t>Loan/other cash injections</t>
  </si>
  <si>
    <t>Collections from CR accounts</t>
  </si>
  <si>
    <t xml:space="preserve"> Item EST</t>
  </si>
  <si>
    <t xml:space="preserve">COMPANY OR ORGANIZATION NAME HERE </t>
  </si>
  <si>
    <t>Cash Flow Statement</t>
  </si>
  <si>
    <t>For the Year 2021-2022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</si>
</sst>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quot;₹&quot;\ * #,##0_ ;_ &quot;₹&quot;\ * \-#,##0_ ;_ &quot;₹&quot;\ * &quot;-&quot;_ ;_ @_ "/>
    <numFmt numFmtId="165" formatCode="_ * #,##0_ ;_ * \-#,##0_ ;_ * &quot;-&quot;_ ;_ @_ "/>
    <numFmt numFmtId="166" formatCode="_ &quot;₹&quot;\ * #,##0.00_ ;_ &quot;₹&quot;\ * \-#,##0.00_ ;_ &quot;₹&quot;\ * &quot;-&quot;??_ ;_ @_ "/>
    <numFmt numFmtId="167" formatCode="mmm"/>
    <numFmt numFmtId="168" formatCode="dd"/>
    <numFmt numFmtId="169" formatCode="0_);\-0_)"/>
  </numFmts>
  <fonts count="21" x14ac:knownFonts="1">
    <font>
      <sz val="11"/>
      <color theme="1" tint="0.14993743705557422"/>
      <name val="Calibri"/>
      <family val="2"/>
      <scheme val="minor"/>
    </font>
    <font>
      <sz val="11"/>
      <color theme="1"/>
      <name val="Calibri"/>
      <family val="2"/>
      <scheme val="minor"/>
    </font>
    <font>
      <sz val="10"/>
      <color theme="1" tint="0.14999847407452621"/>
      <name val="Calibri"/>
      <family val="2"/>
      <scheme val="minor"/>
    </font>
    <font>
      <b/>
      <sz val="12"/>
      <color theme="1" tint="0.14999847407452621"/>
      <name val="Calibri"/>
      <family val="2"/>
      <scheme val="minor"/>
    </font>
    <font>
      <b/>
      <sz val="28"/>
      <color theme="4"/>
      <name val="Calibri"/>
      <family val="2"/>
      <scheme val="major"/>
    </font>
    <font>
      <b/>
      <sz val="12"/>
      <color theme="1" tint="0.14999847407452621"/>
      <name val="Calibri"/>
      <family val="2"/>
      <scheme val="major"/>
    </font>
    <font>
      <sz val="18"/>
      <color theme="1" tint="0.14996795556505021"/>
      <name val="Calibri"/>
      <family val="2"/>
      <scheme val="major"/>
    </font>
    <font>
      <sz val="11"/>
      <color theme="1" tint="0.14975432599871821"/>
      <name val="Calibri"/>
      <family val="2"/>
      <scheme val="major"/>
    </font>
    <font>
      <sz val="12"/>
      <color theme="3"/>
      <name val="Calibri"/>
      <family val="2"/>
      <scheme val="major"/>
    </font>
    <font>
      <sz val="11"/>
      <color theme="1" tint="0.14993743705557422"/>
      <name val="Calibri"/>
      <family val="2"/>
      <scheme val="major"/>
    </font>
    <font>
      <sz val="14"/>
      <color theme="1" tint="0.14975432599871821"/>
      <name val="Calibri"/>
      <family val="2"/>
      <scheme val="major"/>
    </font>
    <font>
      <sz val="10"/>
      <color theme="1" tint="0.499984740745262"/>
      <name val="Calibri"/>
      <family val="2"/>
      <scheme val="minor"/>
    </font>
    <font>
      <sz val="11"/>
      <color theme="1" tint="0.14993743705557422"/>
      <name val="Calibri"/>
      <family val="2"/>
      <scheme val="minor"/>
    </font>
    <font>
      <sz val="11"/>
      <color theme="1" tint="0.499984740745262"/>
      <name val="Calibri"/>
      <family val="2"/>
      <scheme val="minor"/>
    </font>
    <font>
      <i/>
      <sz val="11"/>
      <color theme="1" tint="0.34998626667073579"/>
      <name val="Calibri"/>
      <family val="2"/>
      <scheme val="minor"/>
    </font>
    <font>
      <sz val="11"/>
      <color theme="1" tint="0.14999847407452621"/>
      <name val="Calibri"/>
      <family val="2"/>
      <scheme val="minor"/>
    </font>
    <font>
      <sz val="11"/>
      <color theme="1" tint="0.34998626667073579"/>
      <name val="Calibri"/>
      <family val="2"/>
      <scheme val="minor"/>
    </font>
    <font>
      <sz val="12"/>
      <color theme="1" tint="0.14999847407452621"/>
      <name val="Calibri"/>
      <family val="2"/>
      <scheme val="minor"/>
    </font>
    <font>
      <sz val="28"/>
      <color theme="1" tint="0.14993743705557422"/>
      <name val="Algerian"/>
      <family val="5"/>
    </font>
    <font>
      <b/>
      <sz val="28"/>
      <name val="Calibri"/>
      <family val="2"/>
      <scheme val="major"/>
    </font>
    <font>
      <b/>
      <sz val="12"/>
      <color theme="1" tint="0.14996795556505021"/>
      <name val="Calibri"/>
      <family val="2"/>
      <scheme val="major"/>
    </font>
  </fonts>
  <fills count="10">
    <fill>
      <patternFill patternType="none"/>
    </fill>
    <fill>
      <patternFill patternType="gray125"/>
    </fill>
    <fill>
      <patternFill patternType="solid">
        <fgColor theme="0"/>
        <bgColor indexed="64"/>
      </patternFill>
    </fill>
    <fill>
      <patternFill patternType="solid">
        <fgColor theme="4" tint="0.59996337778862885"/>
        <bgColor indexed="64"/>
      </patternFill>
    </fill>
    <fill>
      <patternFill patternType="solid">
        <fgColor rgb="FFFFFFCC"/>
      </patternFill>
    </fill>
    <fill>
      <patternFill patternType="solid">
        <fgColor theme="4"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59999389629810485"/>
        <bgColor indexed="64"/>
      </patternFill>
    </fill>
  </fills>
  <borders count="37">
    <border>
      <left/>
      <right/>
      <top/>
      <bottom/>
      <diagonal/>
    </border>
    <border>
      <left/>
      <right/>
      <top/>
      <bottom style="thick">
        <color theme="0"/>
      </bottom>
      <diagonal/>
    </border>
    <border>
      <left/>
      <right/>
      <top style="thin">
        <color theme="0"/>
      </top>
      <bottom/>
      <diagonal/>
    </border>
    <border>
      <left/>
      <right/>
      <top style="thin">
        <color theme="0"/>
      </top>
      <bottom style="thin">
        <color theme="0"/>
      </bottom>
      <diagonal/>
    </border>
    <border>
      <left style="dotted">
        <color theme="0" tint="-0.34998626667073579"/>
      </left>
      <right style="dotted">
        <color theme="0" tint="-0.34998626667073579"/>
      </right>
      <top/>
      <bottom style="medium">
        <color theme="4" tint="0.39994506668294322"/>
      </bottom>
      <diagonal/>
    </border>
    <border>
      <left style="dotted">
        <color theme="1" tint="0.34998626667073579"/>
      </left>
      <right style="dotted">
        <color theme="1" tint="0.34998626667073579"/>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dotted">
        <color theme="1" tint="0.34998626667073579"/>
      </left>
      <right style="dotted">
        <color theme="1" tint="0.34998626667073579"/>
      </right>
      <top/>
      <bottom style="medium">
        <color theme="4" tint="-0.24994659260841701"/>
      </bottom>
      <diagonal/>
    </border>
    <border>
      <left/>
      <right/>
      <top style="medium">
        <color theme="4" tint="-0.2499465926084170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dotted">
        <color theme="1" tint="0.34998626667073579"/>
      </left>
      <right style="medium">
        <color indexed="64"/>
      </right>
      <top/>
      <bottom/>
      <diagonal/>
    </border>
    <border>
      <left/>
      <right style="medium">
        <color indexed="64"/>
      </right>
      <top/>
      <bottom/>
      <diagonal/>
    </border>
    <border>
      <left style="medium">
        <color indexed="64"/>
      </left>
      <right style="dotted">
        <color theme="1" tint="0.34998626667073579"/>
      </right>
      <top/>
      <bottom style="medium">
        <color theme="4" tint="-0.24994659260841701"/>
      </bottom>
      <diagonal/>
    </border>
    <border>
      <left style="dotted">
        <color theme="1" tint="0.34998626667073579"/>
      </left>
      <right style="medium">
        <color indexed="64"/>
      </right>
      <top/>
      <bottom style="medium">
        <color theme="4" tint="-0.2499465926084170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theme="1" tint="0.34998626667073579"/>
      </right>
      <top style="medium">
        <color indexed="64"/>
      </top>
      <bottom style="medium">
        <color indexed="64"/>
      </bottom>
      <diagonal/>
    </border>
    <border>
      <left style="dotted">
        <color theme="1" tint="0.34998626667073579"/>
      </left>
      <right style="dotted">
        <color theme="1" tint="0.34998626667073579"/>
      </right>
      <top style="medium">
        <color indexed="64"/>
      </top>
      <bottom style="medium">
        <color indexed="64"/>
      </bottom>
      <diagonal/>
    </border>
    <border>
      <left style="dotted">
        <color theme="1" tint="0.34998626667073579"/>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theme="4" tint="-0.24994659260841701"/>
      </bottom>
      <diagonal/>
    </border>
    <border>
      <left style="medium">
        <color indexed="64"/>
      </left>
      <right style="medium">
        <color indexed="64"/>
      </right>
      <top/>
      <bottom style="medium">
        <color indexed="64"/>
      </bottom>
      <diagonal/>
    </border>
  </borders>
  <cellStyleXfs count="14">
    <xf numFmtId="0" fontId="0" fillId="0" borderId="0">
      <alignment vertical="center" wrapText="1"/>
    </xf>
    <xf numFmtId="0" fontId="4"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169" fontId="2" fillId="3" borderId="4" applyFont="0" applyAlignment="0">
      <alignment vertical="center"/>
    </xf>
    <xf numFmtId="167" fontId="6" fillId="0" borderId="5">
      <alignment horizontal="right" vertical="center" wrapText="1" indent="1"/>
    </xf>
    <xf numFmtId="43" fontId="12" fillId="0" borderId="0" applyFill="0" applyBorder="0" applyAlignment="0" applyProtection="0"/>
    <xf numFmtId="165" fontId="12" fillId="0" borderId="0" applyFill="0" applyBorder="0" applyAlignment="0" applyProtection="0"/>
    <xf numFmtId="166" fontId="12" fillId="0" borderId="0" applyFill="0" applyBorder="0" applyAlignment="0" applyProtection="0"/>
    <xf numFmtId="164" fontId="12" fillId="0" borderId="0" applyFill="0" applyBorder="0" applyAlignment="0" applyProtection="0"/>
    <xf numFmtId="9" fontId="12" fillId="0" borderId="0" applyFill="0" applyBorder="0" applyAlignment="0" applyProtection="0"/>
    <xf numFmtId="0" fontId="12" fillId="4" borderId="6" applyNumberFormat="0" applyAlignment="0" applyProtection="0"/>
    <xf numFmtId="0" fontId="14" fillId="0" borderId="0" applyNumberFormat="0" applyFill="0" applyBorder="0" applyAlignment="0" applyProtection="0"/>
  </cellStyleXfs>
  <cellXfs count="77">
    <xf numFmtId="0" fontId="0" fillId="0" borderId="0" xfId="0">
      <alignment vertical="center" wrapText="1"/>
    </xf>
    <xf numFmtId="0" fontId="0" fillId="0" borderId="0" xfId="0" applyAlignment="1"/>
    <xf numFmtId="0" fontId="0" fillId="2" borderId="1" xfId="0" applyFill="1" applyBorder="1">
      <alignment vertical="center" wrapText="1"/>
    </xf>
    <xf numFmtId="0" fontId="0" fillId="2" borderId="3" xfId="0" applyFill="1" applyBorder="1">
      <alignment vertical="center" wrapText="1"/>
    </xf>
    <xf numFmtId="0" fontId="0" fillId="2" borderId="2" xfId="0" applyFill="1" applyBorder="1">
      <alignment vertical="center" wrapText="1"/>
    </xf>
    <xf numFmtId="0" fontId="0" fillId="2" borderId="3" xfId="0" applyNumberFormat="1" applyFill="1" applyBorder="1">
      <alignment vertical="center" wrapText="1"/>
    </xf>
    <xf numFmtId="0" fontId="0" fillId="0" borderId="0" xfId="0" applyNumberFormat="1">
      <alignment vertical="center" wrapText="1"/>
    </xf>
    <xf numFmtId="0" fontId="11" fillId="2" borderId="3" xfId="0" applyNumberFormat="1" applyFont="1" applyFill="1" applyBorder="1">
      <alignment vertical="center" wrapText="1"/>
    </xf>
    <xf numFmtId="0" fontId="0" fillId="0" borderId="0" xfId="0" applyFont="1">
      <alignment vertical="center" wrapText="1"/>
    </xf>
    <xf numFmtId="3" fontId="15" fillId="0" borderId="0" xfId="0" applyNumberFormat="1" applyFont="1" applyFill="1" applyBorder="1" applyAlignment="1">
      <alignment horizontal="right" wrapText="1" indent="1"/>
    </xf>
    <xf numFmtId="168" fontId="15" fillId="0" borderId="0" xfId="0" applyNumberFormat="1" applyFont="1" applyFill="1" applyBorder="1" applyAlignment="1">
      <alignment horizontal="right" wrapText="1" indent="1"/>
    </xf>
    <xf numFmtId="0" fontId="15" fillId="2" borderId="3" xfId="0" applyNumberFormat="1" applyFont="1" applyFill="1" applyBorder="1" applyAlignment="1">
      <alignment horizontal="right" wrapText="1" indent="1"/>
    </xf>
    <xf numFmtId="38" fontId="16" fillId="0" borderId="7" xfId="7" applyNumberFormat="1" applyFont="1" applyFill="1" applyBorder="1" applyAlignment="1">
      <alignment horizontal="right" vertical="center"/>
    </xf>
    <xf numFmtId="0" fontId="13" fillId="2" borderId="3" xfId="7" applyNumberFormat="1" applyFont="1" applyFill="1" applyBorder="1" applyAlignment="1">
      <alignment horizontal="right"/>
    </xf>
    <xf numFmtId="0" fontId="2" fillId="2" borderId="3" xfId="0" applyNumberFormat="1" applyFont="1" applyFill="1" applyBorder="1" applyAlignment="1">
      <alignment vertical="center"/>
    </xf>
    <xf numFmtId="0" fontId="0" fillId="0" borderId="0" xfId="0" applyAlignment="1">
      <alignment wrapText="1"/>
    </xf>
    <xf numFmtId="0" fontId="0" fillId="2" borderId="3" xfId="0" applyNumberFormat="1" applyFill="1" applyBorder="1" applyAlignment="1">
      <alignment wrapText="1"/>
    </xf>
    <xf numFmtId="0" fontId="0" fillId="0" borderId="0" xfId="0" applyBorder="1">
      <alignment vertical="center" wrapText="1"/>
    </xf>
    <xf numFmtId="3" fontId="3" fillId="0" borderId="14" xfId="0" applyNumberFormat="1" applyFont="1" applyFill="1" applyBorder="1" applyAlignment="1">
      <alignment horizontal="right" vertical="center" wrapText="1"/>
    </xf>
    <xf numFmtId="0" fontId="0" fillId="0" borderId="0" xfId="0" applyFont="1" applyBorder="1">
      <alignment vertical="center" wrapText="1"/>
    </xf>
    <xf numFmtId="3" fontId="17" fillId="0" borderId="14" xfId="0" applyNumberFormat="1" applyFont="1" applyFill="1" applyBorder="1" applyAlignment="1">
      <alignment horizontal="right" wrapText="1"/>
    </xf>
    <xf numFmtId="3" fontId="15" fillId="0" borderId="15" xfId="0" applyNumberFormat="1" applyFont="1" applyFill="1" applyBorder="1" applyAlignment="1">
      <alignment horizontal="right" wrapText="1" indent="1"/>
    </xf>
    <xf numFmtId="38" fontId="16" fillId="0" borderId="17" xfId="7" applyNumberFormat="1" applyFont="1" applyFill="1" applyBorder="1" applyAlignment="1">
      <alignment horizontal="right" vertical="center"/>
    </xf>
    <xf numFmtId="0" fontId="0" fillId="0" borderId="0" xfId="0" applyBorder="1" applyAlignment="1">
      <alignment wrapText="1"/>
    </xf>
    <xf numFmtId="0" fontId="0" fillId="0" borderId="15" xfId="0" applyBorder="1" applyAlignment="1">
      <alignment wrapText="1"/>
    </xf>
    <xf numFmtId="38" fontId="16" fillId="0" borderId="0" xfId="0" applyNumberFormat="1" applyFont="1" applyBorder="1" applyAlignment="1">
      <alignment horizontal="right" vertical="center"/>
    </xf>
    <xf numFmtId="169" fontId="7" fillId="3" borderId="16" xfId="2" applyNumberFormat="1" applyFill="1" applyBorder="1" applyAlignment="1">
      <alignment horizontal="left" vertical="center"/>
    </xf>
    <xf numFmtId="0" fontId="0" fillId="2" borderId="0" xfId="0" applyFill="1" applyBorder="1">
      <alignment vertical="center" wrapText="1"/>
    </xf>
    <xf numFmtId="0" fontId="0" fillId="0" borderId="13" xfId="0" applyBorder="1" applyAlignment="1"/>
    <xf numFmtId="0" fontId="0" fillId="0" borderId="0" xfId="0" applyBorder="1" applyAlignment="1"/>
    <xf numFmtId="38" fontId="16" fillId="0" borderId="19" xfId="0" applyNumberFormat="1" applyFont="1" applyBorder="1" applyAlignment="1">
      <alignment horizontal="right" vertical="center"/>
    </xf>
    <xf numFmtId="38" fontId="16" fillId="0" borderId="20" xfId="0" applyNumberFormat="1" applyFont="1" applyBorder="1" applyAlignment="1">
      <alignment horizontal="right" vertical="center"/>
    </xf>
    <xf numFmtId="38" fontId="16" fillId="0" borderId="21" xfId="0" applyNumberFormat="1" applyFont="1" applyBorder="1" applyAlignment="1">
      <alignment horizontal="right" vertical="center"/>
    </xf>
    <xf numFmtId="38" fontId="16" fillId="0" borderId="13" xfId="0" applyNumberFormat="1" applyFont="1" applyBorder="1" applyAlignment="1">
      <alignment horizontal="right" vertical="center"/>
    </xf>
    <xf numFmtId="38" fontId="16" fillId="0" borderId="15" xfId="0" applyNumberFormat="1" applyFont="1" applyBorder="1" applyAlignment="1">
      <alignment horizontal="right" vertical="center"/>
    </xf>
    <xf numFmtId="38" fontId="0" fillId="0" borderId="22" xfId="0" applyNumberFormat="1" applyBorder="1">
      <alignment vertical="center" wrapText="1"/>
    </xf>
    <xf numFmtId="38" fontId="0" fillId="0" borderId="18" xfId="0" applyNumberFormat="1" applyBorder="1">
      <alignment vertical="center" wrapText="1"/>
    </xf>
    <xf numFmtId="38" fontId="0" fillId="0" borderId="23" xfId="0" applyNumberFormat="1" applyBorder="1">
      <alignment vertical="center" wrapText="1"/>
    </xf>
    <xf numFmtId="38" fontId="15" fillId="3" borderId="24" xfId="5" applyNumberFormat="1" applyFont="1" applyBorder="1" applyAlignment="1">
      <alignment vertical="center"/>
    </xf>
    <xf numFmtId="38" fontId="15" fillId="3" borderId="25" xfId="5" applyNumberFormat="1" applyFont="1" applyBorder="1" applyAlignment="1">
      <alignment vertical="center"/>
    </xf>
    <xf numFmtId="38" fontId="15" fillId="3" borderId="26" xfId="5" applyNumberFormat="1" applyFont="1" applyBorder="1" applyAlignment="1">
      <alignment vertical="center"/>
    </xf>
    <xf numFmtId="0" fontId="5" fillId="2" borderId="3" xfId="0" applyNumberFormat="1" applyFont="1" applyFill="1" applyBorder="1" applyAlignment="1">
      <alignment horizontal="right" vertical="center" wrapText="1" indent="1"/>
    </xf>
    <xf numFmtId="3" fontId="15" fillId="0" borderId="27" xfId="0" applyNumberFormat="1" applyFont="1" applyFill="1" applyBorder="1" applyAlignment="1">
      <alignment horizontal="right" wrapText="1"/>
    </xf>
    <xf numFmtId="167" fontId="20" fillId="0" borderId="28" xfId="6" applyFont="1" applyBorder="1">
      <alignment horizontal="right" vertical="center" wrapText="1" indent="1"/>
    </xf>
    <xf numFmtId="167" fontId="20" fillId="0" borderId="29" xfId="6" applyFont="1" applyBorder="1">
      <alignment horizontal="right" vertical="center" wrapText="1" indent="1"/>
    </xf>
    <xf numFmtId="3" fontId="15" fillId="0" borderId="30" xfId="0" applyNumberFormat="1" applyFont="1" applyFill="1" applyBorder="1" applyAlignment="1">
      <alignment horizontal="right" wrapText="1"/>
    </xf>
    <xf numFmtId="168" fontId="15" fillId="0" borderId="31" xfId="0" applyNumberFormat="1" applyFont="1" applyFill="1" applyBorder="1" applyAlignment="1">
      <alignment horizontal="right" wrapText="1" indent="1"/>
    </xf>
    <xf numFmtId="168" fontId="15" fillId="0" borderId="32" xfId="0" applyNumberFormat="1" applyFont="1" applyFill="1" applyBorder="1" applyAlignment="1">
      <alignment horizontal="right" wrapText="1" indent="1"/>
    </xf>
    <xf numFmtId="169" fontId="7" fillId="9" borderId="9" xfId="2" applyNumberFormat="1" applyFill="1" applyBorder="1" applyAlignment="1">
      <alignment horizontal="left" vertical="center"/>
    </xf>
    <xf numFmtId="0" fontId="0" fillId="9" borderId="11" xfId="0" applyFill="1" applyBorder="1">
      <alignment vertical="center" wrapText="1"/>
    </xf>
    <xf numFmtId="38" fontId="15" fillId="9" borderId="24" xfId="5" applyNumberFormat="1" applyFont="1" applyFill="1" applyBorder="1" applyAlignment="1">
      <alignment vertical="center"/>
    </xf>
    <xf numFmtId="38" fontId="15" fillId="9" borderId="25" xfId="5" applyNumberFormat="1" applyFont="1" applyFill="1" applyBorder="1" applyAlignment="1">
      <alignment vertical="center"/>
    </xf>
    <xf numFmtId="38" fontId="15" fillId="9" borderId="26" xfId="5" applyNumberFormat="1" applyFont="1" applyFill="1" applyBorder="1" applyAlignment="1">
      <alignment vertical="center"/>
    </xf>
    <xf numFmtId="0" fontId="0" fillId="9" borderId="11" xfId="0" applyNumberFormat="1" applyFill="1" applyBorder="1">
      <alignment vertical="center" wrapText="1"/>
    </xf>
    <xf numFmtId="0" fontId="10" fillId="8" borderId="33" xfId="2" applyFont="1" applyFill="1" applyBorder="1"/>
    <xf numFmtId="14" fontId="15" fillId="8" borderId="34" xfId="0" applyNumberFormat="1" applyFont="1" applyFill="1" applyBorder="1" applyAlignment="1">
      <alignment horizontal="left" vertical="center" indent="1"/>
    </xf>
    <xf numFmtId="169" fontId="7" fillId="8" borderId="35" xfId="2" applyNumberFormat="1" applyFont="1" applyFill="1" applyBorder="1" applyAlignment="1">
      <alignment horizontal="left" vertical="center"/>
    </xf>
    <xf numFmtId="0" fontId="7" fillId="8" borderId="34" xfId="2" applyFill="1" applyBorder="1" applyAlignment="1"/>
    <xf numFmtId="169" fontId="16" fillId="8" borderId="34" xfId="0" applyNumberFormat="1" applyFont="1" applyFill="1" applyBorder="1" applyAlignment="1">
      <alignment horizontal="left" vertical="center" indent="1"/>
    </xf>
    <xf numFmtId="169" fontId="1" fillId="0" borderId="36" xfId="0" applyNumberFormat="1" applyFont="1" applyBorder="1" applyAlignment="1">
      <alignment horizontal="left" vertical="center" indent="1"/>
    </xf>
    <xf numFmtId="0" fontId="0" fillId="0" borderId="15" xfId="0" applyBorder="1" applyAlignment="1">
      <alignment horizontal="center"/>
    </xf>
    <xf numFmtId="38" fontId="16" fillId="0" borderId="33" xfId="0" applyNumberFormat="1" applyFont="1" applyBorder="1">
      <alignment vertical="center" wrapText="1"/>
    </xf>
    <xf numFmtId="38" fontId="16" fillId="0" borderId="34" xfId="0" applyNumberFormat="1" applyFont="1" applyBorder="1">
      <alignment vertical="center" wrapText="1"/>
    </xf>
    <xf numFmtId="38" fontId="0" fillId="0" borderId="34" xfId="0" applyNumberFormat="1" applyBorder="1">
      <alignment vertical="center" wrapText="1"/>
    </xf>
    <xf numFmtId="38" fontId="15" fillId="3" borderId="36" xfId="5" applyNumberFormat="1" applyFont="1" applyBorder="1" applyAlignment="1">
      <alignment vertical="center"/>
    </xf>
    <xf numFmtId="0" fontId="18" fillId="6" borderId="10" xfId="0" applyFont="1" applyFill="1" applyBorder="1" applyAlignment="1">
      <alignment horizontal="center" vertical="center" wrapText="1"/>
    </xf>
    <xf numFmtId="0" fontId="0" fillId="6" borderId="11" xfId="0" applyFill="1" applyBorder="1" applyAlignment="1">
      <alignment horizontal="center" vertical="center" wrapText="1"/>
    </xf>
    <xf numFmtId="0" fontId="0" fillId="6" borderId="12" xfId="0" applyFill="1" applyBorder="1" applyAlignment="1">
      <alignment horizontal="center" vertical="center" wrapText="1"/>
    </xf>
    <xf numFmtId="0" fontId="19" fillId="7" borderId="10" xfId="1" applyFont="1" applyFill="1" applyBorder="1" applyAlignment="1">
      <alignment horizontal="center"/>
    </xf>
    <xf numFmtId="0" fontId="19" fillId="7" borderId="11" xfId="1" applyFont="1" applyFill="1" applyBorder="1" applyAlignment="1">
      <alignment horizontal="center"/>
    </xf>
    <xf numFmtId="0" fontId="19" fillId="7" borderId="12" xfId="1" applyFont="1" applyFill="1" applyBorder="1" applyAlignment="1">
      <alignment horizontal="center"/>
    </xf>
    <xf numFmtId="0" fontId="19" fillId="5" borderId="10" xfId="1" applyFont="1" applyFill="1" applyBorder="1" applyAlignment="1">
      <alignment horizontal="center"/>
    </xf>
    <xf numFmtId="0" fontId="4" fillId="5" borderId="11" xfId="1" applyFill="1" applyBorder="1" applyAlignment="1">
      <alignment horizontal="center"/>
    </xf>
    <xf numFmtId="0" fontId="4" fillId="5" borderId="20" xfId="1" applyFill="1" applyBorder="1" applyAlignment="1">
      <alignment horizontal="center"/>
    </xf>
    <xf numFmtId="0" fontId="4" fillId="5" borderId="12" xfId="1" applyFill="1" applyBorder="1" applyAlignment="1">
      <alignment horizontal="center"/>
    </xf>
    <xf numFmtId="0" fontId="0" fillId="0" borderId="0" xfId="0" applyBorder="1" applyAlignment="1">
      <alignment horizontal="center"/>
    </xf>
    <xf numFmtId="0" fontId="0" fillId="0" borderId="8" xfId="0" applyBorder="1" applyAlignment="1">
      <alignment horizontal="center" wrapText="1"/>
    </xf>
  </cellXfs>
  <cellStyles count="14">
    <cellStyle name="Comma" xfId="7" builtinId="3" customBuiltin="1"/>
    <cellStyle name="Comma [0]" xfId="8" builtinId="6" customBuiltin="1"/>
    <cellStyle name="Currency" xfId="9" builtinId="4" customBuiltin="1"/>
    <cellStyle name="Currency [0]" xfId="10" builtinId="7" customBuiltin="1"/>
    <cellStyle name="Explanatory Text" xfId="13" builtinId="53" customBuiltin="1"/>
    <cellStyle name="Heading 1" xfId="2" builtinId="16" customBuiltin="1"/>
    <cellStyle name="Heading 2" xfId="3" builtinId="17" customBuiltin="1"/>
    <cellStyle name="Heading 3" xfId="4" builtinId="18" customBuiltin="1"/>
    <cellStyle name="Month" xfId="6"/>
    <cellStyle name="Normal" xfId="0" builtinId="0" customBuiltin="1"/>
    <cellStyle name="Note" xfId="12" builtinId="10" customBuiltin="1"/>
    <cellStyle name="Percent" xfId="11" builtinId="5" customBuiltin="1"/>
    <cellStyle name="Title" xfId="1" builtinId="15" customBuiltin="1"/>
    <cellStyle name="Totals" xfId="5"/>
  </cellStyles>
  <dxfs count="46">
    <dxf>
      <numFmt numFmtId="6" formatCode="#,##0_);[Red]\(#,##0\)"/>
      <border diagonalUp="0" diagonalDown="0">
        <left style="medium">
          <color indexed="64"/>
        </left>
        <right style="medium">
          <color indexed="64"/>
        </right>
        <top/>
        <bottom/>
        <vertical/>
        <horizontal/>
      </border>
    </dxf>
    <dxf>
      <font>
        <strike val="0"/>
        <outline val="0"/>
        <shadow val="0"/>
        <u val="none"/>
        <vertAlign val="baseline"/>
        <sz val="11"/>
        <color theme="1" tint="0.34998626667073579"/>
        <name val="Calibri"/>
        <scheme val="minor"/>
      </font>
      <numFmt numFmtId="6" formatCode="#,##0_);[Red]\(#,##0\)"/>
      <border diagonalUp="0" diagonalDown="0">
        <left style="medium">
          <color indexed="64"/>
        </left>
        <right style="medium">
          <color indexed="64"/>
        </right>
        <top/>
        <bottom/>
        <vertical/>
        <horizontal/>
      </border>
    </dxf>
    <dxf>
      <numFmt numFmtId="0" formatCode="General"/>
      <fill>
        <patternFill patternType="solid">
          <fgColor indexed="64"/>
          <bgColor theme="0"/>
        </patternFill>
      </fill>
      <border diagonalUp="0" diagonalDown="0" outline="0">
        <left/>
        <right/>
        <top style="thin">
          <color theme="0"/>
        </top>
        <bottom style="thin">
          <color theme="0"/>
        </bottom>
      </border>
    </dxf>
    <dxf>
      <font>
        <strike val="0"/>
        <outline val="0"/>
        <shadow val="0"/>
        <u val="none"/>
        <vertAlign val="baseline"/>
        <sz val="10"/>
        <color theme="1" tint="0.499984740745262"/>
        <name val="Calibri"/>
        <scheme val="minor"/>
      </font>
      <numFmt numFmtId="0" formatCode="General"/>
      <fill>
        <patternFill>
          <fgColor indexed="64"/>
          <bgColor theme="0"/>
        </patternFill>
      </fill>
      <border diagonalUp="0" diagonalDown="0">
        <left/>
        <right/>
        <top style="medium">
          <color auto="1"/>
        </top>
        <bottom style="medium">
          <color auto="1"/>
        </bottom>
        <vertical/>
        <horizontal style="medium">
          <color auto="1"/>
        </horizontal>
      </border>
    </dxf>
    <dxf>
      <numFmt numFmtId="6" formatCode="#,##0_);[Red]\(#,##0\)"/>
      <border diagonalUp="0" diagonalDown="0" outline="0">
        <left/>
        <right style="medium">
          <color indexed="64"/>
        </right>
        <top/>
        <bottom style="medium">
          <color indexed="64"/>
        </bottom>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border diagonalUp="0" diagonalDown="0">
        <left/>
        <right style="medium">
          <color indexed="64"/>
        </right>
        <top/>
        <bottom/>
        <vertical/>
        <horizontal/>
      </border>
    </dxf>
    <dxf>
      <numFmt numFmtId="6" formatCode="#,##0_);[Red]\(#,##0\)"/>
      <border diagonalUp="0" diagonalDown="0" outline="0">
        <left/>
        <right/>
        <top/>
        <bottom style="medium">
          <color indexed="64"/>
        </bottom>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dxf>
    <dxf>
      <numFmt numFmtId="6" formatCode="#,##0_);[Red]\(#,##0\)"/>
      <border diagonalUp="0" diagonalDown="0" outline="0">
        <left/>
        <right/>
        <top/>
        <bottom style="medium">
          <color indexed="64"/>
        </bottom>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dxf>
    <dxf>
      <numFmt numFmtId="6" formatCode="#,##0_);[Red]\(#,##0\)"/>
      <border diagonalUp="0" diagonalDown="0" outline="0">
        <left/>
        <right/>
        <top/>
        <bottom style="medium">
          <color indexed="64"/>
        </bottom>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dxf>
    <dxf>
      <numFmt numFmtId="6" formatCode="#,##0_);[Red]\(#,##0\)"/>
      <border diagonalUp="0" diagonalDown="0" outline="0">
        <left/>
        <right/>
        <top/>
        <bottom style="medium">
          <color indexed="64"/>
        </bottom>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dxf>
    <dxf>
      <numFmt numFmtId="6" formatCode="#,##0_);[Red]\(#,##0\)"/>
      <border diagonalUp="0" diagonalDown="0" outline="0">
        <left/>
        <right/>
        <top/>
        <bottom style="medium">
          <color indexed="64"/>
        </bottom>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dxf>
    <dxf>
      <numFmt numFmtId="6" formatCode="#,##0_);[Red]\(#,##0\)"/>
      <border diagonalUp="0" diagonalDown="0" outline="0">
        <left/>
        <right/>
        <top/>
        <bottom style="medium">
          <color indexed="64"/>
        </bottom>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dxf>
    <dxf>
      <numFmt numFmtId="6" formatCode="#,##0_);[Red]\(#,##0\)"/>
      <border diagonalUp="0" diagonalDown="0" outline="0">
        <left/>
        <right/>
        <top/>
        <bottom style="medium">
          <color indexed="64"/>
        </bottom>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dxf>
    <dxf>
      <numFmt numFmtId="6" formatCode="#,##0_);[Red]\(#,##0\)"/>
      <border diagonalUp="0" diagonalDown="0" outline="0">
        <left/>
        <right/>
        <top/>
        <bottom style="medium">
          <color indexed="64"/>
        </bottom>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dxf>
    <dxf>
      <numFmt numFmtId="6" formatCode="#,##0_);[Red]\(#,##0\)"/>
      <border diagonalUp="0" diagonalDown="0" outline="0">
        <left/>
        <right/>
        <top/>
        <bottom style="medium">
          <color indexed="64"/>
        </bottom>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dxf>
    <dxf>
      <numFmt numFmtId="6" formatCode="#,##0_);[Red]\(#,##0\)"/>
      <border diagonalUp="0" diagonalDown="0" outline="0">
        <left/>
        <right/>
        <top/>
        <bottom style="medium">
          <color indexed="64"/>
        </bottom>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dxf>
    <dxf>
      <numFmt numFmtId="6" formatCode="#,##0_);[Red]\(#,##0\)"/>
      <border diagonalUp="0" diagonalDown="0" outline="0">
        <left/>
        <right/>
        <top/>
        <bottom style="medium">
          <color indexed="64"/>
        </bottom>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dxf>
    <dxf>
      <numFmt numFmtId="6" formatCode="#,##0_);[Red]\(#,##0\)"/>
      <border diagonalUp="0" diagonalDown="0" outline="0">
        <left style="medium">
          <color indexed="64"/>
        </left>
        <right/>
        <top/>
        <bottom style="medium">
          <color indexed="64"/>
        </bottom>
      </border>
    </dxf>
    <dxf>
      <font>
        <strike val="0"/>
        <outline val="0"/>
        <shadow val="0"/>
        <u val="none"/>
        <vertAlign val="baseline"/>
        <sz val="11"/>
        <color theme="1" tint="0.34998626667073579"/>
        <name val="Calibri"/>
        <scheme val="minor"/>
      </font>
      <numFmt numFmtId="6" formatCode="#,##0_);[Red]\(#,##0\)"/>
      <alignment horizontal="right" vertical="center" textRotation="0" wrapText="0" indent="0" justifyLastLine="0" shrinkToFit="0" readingOrder="0"/>
      <border diagonalUp="0" diagonalDown="0">
        <left style="medium">
          <color indexed="64"/>
        </left>
        <right/>
        <top/>
        <bottom/>
        <vertical/>
        <horizontal/>
      </border>
    </dxf>
    <dxf>
      <fill>
        <patternFill patternType="solid">
          <fgColor indexed="64"/>
          <bgColor theme="0"/>
        </patternFill>
      </fill>
      <border diagonalUp="0" diagonalDown="0" outline="0">
        <left/>
        <right/>
        <top/>
        <bottom style="thick">
          <color theme="0"/>
        </bottom>
      </border>
    </dxf>
    <dxf>
      <fill>
        <patternFill patternType="solid">
          <fgColor indexed="64"/>
          <bgColor theme="0"/>
        </patternFill>
      </fill>
      <border diagonalUp="0" diagonalDown="0">
        <left/>
        <right/>
        <top style="medium">
          <color auto="1"/>
        </top>
        <bottom style="medium">
          <color auto="1"/>
        </bottom>
        <vertical/>
        <horizontal style="medium">
          <color auto="1"/>
        </horizontal>
      </border>
    </dxf>
    <dxf>
      <alignment horizontal="left" vertical="bottom" textRotation="0" wrapText="0" indent="1" justifyLastLine="0" shrinkToFit="0" readingOrder="0"/>
    </dxf>
    <dxf>
      <font>
        <b val="0"/>
        <i val="0"/>
        <strike val="0"/>
        <condense val="0"/>
        <extend val="0"/>
        <outline val="0"/>
        <shadow val="0"/>
        <u val="none"/>
        <vertAlign val="baseline"/>
        <sz val="11"/>
        <color theme="1"/>
        <name val="Calibri"/>
        <scheme val="minor"/>
      </font>
      <numFmt numFmtId="169" formatCode="0_);\-0_)"/>
      <alignment horizontal="left" vertical="center" textRotation="0" wrapText="0" indent="1" justifyLastLine="0" shrinkToFit="0" readingOrder="0"/>
      <border diagonalUp="0" diagonalDown="0">
        <left style="medium">
          <color indexed="64"/>
        </left>
        <right style="medium">
          <color indexed="64"/>
        </right>
        <top/>
        <bottom/>
        <vertical/>
        <horizontal/>
      </border>
    </dxf>
    <dxf>
      <font>
        <strike val="0"/>
        <outline val="0"/>
        <shadow val="0"/>
        <u val="none"/>
        <vertAlign val="baseline"/>
        <sz val="11"/>
        <color theme="1" tint="0.34998626667073579"/>
        <name val="Calibri"/>
        <scheme val="minor"/>
      </font>
      <numFmt numFmtId="169" formatCode="0_);\-0_)"/>
      <fill>
        <patternFill>
          <fgColor indexed="64"/>
          <bgColor theme="9" tint="0.79998168889431442"/>
        </patternFill>
      </fill>
      <alignment horizontal="left" vertical="center" textRotation="0" wrapText="0" indent="1" justifyLastLine="0" shrinkToFit="0" readingOrder="0"/>
      <border diagonalUp="0" diagonalDown="0">
        <left style="medium">
          <color indexed="64"/>
        </left>
        <right style="medium">
          <color indexed="64"/>
        </right>
        <top/>
        <bottom/>
        <vertical/>
        <horizontal/>
      </border>
    </dxf>
    <dxf>
      <alignment horizontal="left" vertical="bottom" textRotation="0" wrapText="0" indent="1" justifyLastLine="0" shrinkToFit="0" readingOrder="0"/>
    </dxf>
    <dxf>
      <font>
        <color rgb="FFFF0000"/>
      </font>
    </dxf>
    <dxf>
      <font>
        <color rgb="FFFF0000"/>
      </font>
    </dxf>
    <dxf>
      <font>
        <color rgb="FFFF0000"/>
      </font>
    </dxf>
    <dxf>
      <fill>
        <patternFill patternType="none">
          <bgColor auto="1"/>
        </patternFill>
      </fill>
      <border>
        <vertical/>
        <horizontal/>
      </border>
    </dxf>
    <dxf>
      <font>
        <color theme="1" tint="0.14996795556505021"/>
      </font>
    </dxf>
    <dxf>
      <border diagonalUp="0" diagonalDown="0">
        <left style="dotted">
          <color theme="1" tint="0.34998626667073579"/>
        </left>
        <right style="dotted">
          <color theme="1" tint="0.34998626667073579"/>
        </right>
        <top style="thin">
          <color theme="1" tint="0.34998626667073579"/>
        </top>
        <bottom style="dotted">
          <color theme="1" tint="0.34998626667073579"/>
        </bottom>
        <vertical/>
        <horizontal/>
      </border>
    </dxf>
    <dxf>
      <font>
        <b val="0"/>
        <i val="0"/>
        <color theme="1" tint="0.34998626667073579"/>
      </font>
    </dxf>
    <dxf>
      <font>
        <b val="0"/>
        <i val="0"/>
        <color theme="1" tint="0.14996795556505021"/>
      </font>
      <fill>
        <patternFill patternType="solid">
          <bgColor theme="4" tint="0.79998168889431442"/>
        </patternFill>
      </fill>
      <border>
        <top/>
        <bottom style="medium">
          <color theme="4" tint="-0.24994659260841701"/>
        </bottom>
      </border>
    </dxf>
    <dxf>
      <font>
        <b val="0"/>
        <i val="0"/>
        <color theme="1" tint="0.14996795556505021"/>
      </font>
    </dxf>
    <dxf>
      <font>
        <color theme="1" tint="0.34998626667073579"/>
      </font>
      <border>
        <left/>
        <right style="thin">
          <color theme="1" tint="0.34998626667073579"/>
        </right>
        <top style="thin">
          <color theme="1" tint="0.34998626667073579"/>
        </top>
        <bottom style="thin">
          <color theme="1" tint="0.34998626667073579"/>
        </bottom>
        <vertical style="dashed">
          <color theme="1" tint="0.34998626667073579"/>
        </vertical>
        <horizontal style="thin">
          <color theme="1" tint="0.34998626667073579"/>
        </horizontal>
      </border>
    </dxf>
  </dxfs>
  <tableStyles count="1" defaultTableStyle="Cash Receipts" defaultPivotStyle="PivotStyleLight16">
    <tableStyle name="Cash Receipts" pivot="0" count="7">
      <tableStyleElement type="wholeTable" dxfId="45"/>
      <tableStyleElement type="headerRow" dxfId="44"/>
      <tableStyleElement type="totalRow" dxfId="43"/>
      <tableStyleElement type="firstColumn" dxfId="42"/>
      <tableStyleElement type="lastColumn" dxfId="41"/>
      <tableStyleElement type="firstTotalCell" dxfId="40"/>
      <tableStyleElement type="lastTotalCell" dxfId="3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9" name="CashReceipts" displayName="CashReceipts" ref="B9:R12" headerRowCount="0" totalsRowCount="1">
  <tableColumns count="17">
    <tableColumn id="1" name="Items" totalsRowLabel="Total" headerRowDxfId="35" dataDxfId="34" totalsRowDxfId="33"/>
    <tableColumn id="17" name="Column2" headerRowDxfId="32" dataDxfId="31" totalsRowDxfId="30"/>
    <tableColumn id="2" name="Period 0" totalsRowFunction="sum" dataDxfId="29" totalsRowDxfId="28"/>
    <tableColumn id="3" name="Period 1" totalsRowFunction="sum" dataDxfId="27" totalsRowDxfId="26"/>
    <tableColumn id="4" name="Period 2" totalsRowFunction="sum" dataDxfId="25" totalsRowDxfId="24"/>
    <tableColumn id="5" name="Period 3" totalsRowFunction="sum" dataDxfId="23" totalsRowDxfId="22"/>
    <tableColumn id="6" name="Period 4" totalsRowFunction="sum" dataDxfId="21" totalsRowDxfId="20"/>
    <tableColumn id="7" name="Period 5" totalsRowFunction="sum" dataDxfId="19" totalsRowDxfId="18"/>
    <tableColumn id="8" name="Period 6" totalsRowFunction="sum" dataDxfId="17" totalsRowDxfId="16"/>
    <tableColumn id="9" name="Period 7" totalsRowFunction="sum" dataDxfId="15" totalsRowDxfId="14"/>
    <tableColumn id="10" name="Period 8" totalsRowFunction="sum" dataDxfId="13" totalsRowDxfId="12"/>
    <tableColumn id="11" name="Period 9" totalsRowFunction="sum" dataDxfId="11" totalsRowDxfId="10"/>
    <tableColumn id="12" name="Period 10" totalsRowFunction="sum" dataDxfId="9" totalsRowDxfId="8"/>
    <tableColumn id="13" name="Period 11" totalsRowFunction="sum" dataDxfId="7" totalsRowDxfId="6"/>
    <tableColumn id="14" name="Period 12" totalsRowFunction="sum" dataDxfId="5" totalsRowDxfId="4"/>
    <tableColumn id="18" name="Column3" dataDxfId="3" totalsRowDxfId="2"/>
    <tableColumn id="15" name="Total" totalsRowFunction="sum" dataDxfId="1" totalsRowDxfId="0">
      <calculatedColumnFormula>SUM(CashReceipts[[#This Row],[Period 0]:[Period 12]])</calculatedColumnFormula>
    </tableColumn>
  </tableColumns>
  <tableStyleInfo name="Cash Receipts" showFirstColumn="1" showLastColumn="1" showRowStripes="0" showColumnStripes="0"/>
  <extLst>
    <ext xmlns:x14="http://schemas.microsoft.com/office/spreadsheetml/2009/9/main" uri="{504A1905-F514-4f6f-8877-14C23A59335A}">
      <x14:table altTextSummary="Cash receipts for 12 months starting with the first month of the fiscal year along with a calculated grand total"/>
    </ext>
  </extLst>
</table>
</file>

<file path=xl/theme/theme1.xml><?xml version="1.0" encoding="utf-8"?>
<a:theme xmlns:a="http://schemas.openxmlformats.org/drawingml/2006/main" name="Office Theme">
  <a:themeElements>
    <a:clrScheme name="Cash Flow Statement">
      <a:dk1>
        <a:sysClr val="windowText" lastClr="000000"/>
      </a:dk1>
      <a:lt1>
        <a:sysClr val="window" lastClr="FFFFFF"/>
      </a:lt1>
      <a:dk2>
        <a:srgbClr val="313F55"/>
      </a:dk2>
      <a:lt2>
        <a:srgbClr val="F2F2F2"/>
      </a:lt2>
      <a:accent1>
        <a:srgbClr val="308DA2"/>
      </a:accent1>
      <a:accent2>
        <a:srgbClr val="EB7A20"/>
      </a:accent2>
      <a:accent3>
        <a:srgbClr val="009D00"/>
      </a:accent3>
      <a:accent4>
        <a:srgbClr val="9D4CA4"/>
      </a:accent4>
      <a:accent5>
        <a:srgbClr val="FFC000"/>
      </a:accent5>
      <a:accent6>
        <a:srgbClr val="DC3220"/>
      </a:accent6>
      <a:hlink>
        <a:srgbClr val="1AA2B5"/>
      </a:hlink>
      <a:folHlink>
        <a:srgbClr val="9D4CA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R15"/>
  <sheetViews>
    <sheetView showGridLines="0" tabSelected="1" topLeftCell="B1" zoomScaleNormal="100" workbookViewId="0">
      <pane ySplit="5" topLeftCell="A6" activePane="bottomLeft" state="frozen"/>
      <selection pane="bottomLeft" activeCell="N17" sqref="N17"/>
    </sheetView>
  </sheetViews>
  <sheetFormatPr defaultRowHeight="17.25" customHeight="1" x14ac:dyDescent="0.3"/>
  <cols>
    <col min="1" max="1" width="2.5546875" customWidth="1"/>
    <col min="2" max="2" width="31.6640625" customWidth="1"/>
    <col min="3" max="3" width="1.109375" customWidth="1"/>
    <col min="4" max="4" width="7.77734375" customWidth="1"/>
    <col min="5" max="5" width="9.109375" customWidth="1"/>
    <col min="6" max="6" width="9.88671875" customWidth="1"/>
    <col min="7" max="7" width="8.109375" customWidth="1"/>
    <col min="8" max="8" width="9" customWidth="1"/>
    <col min="9" max="9" width="9.33203125" customWidth="1"/>
    <col min="10" max="10" width="8.44140625" customWidth="1"/>
    <col min="11" max="11" width="7.44140625" customWidth="1"/>
    <col min="12" max="12" width="8.109375" customWidth="1"/>
    <col min="13" max="13" width="9" customWidth="1"/>
    <col min="14" max="14" width="9.77734375" customWidth="1"/>
    <col min="15" max="15" width="9.109375" customWidth="1"/>
    <col min="16" max="16" width="8.77734375" customWidth="1"/>
    <col min="17" max="17" width="1.6640625" style="6" customWidth="1"/>
    <col min="18" max="18" width="9.5546875" customWidth="1"/>
  </cols>
  <sheetData>
    <row r="1" spans="2:18" ht="34.799999999999997" customHeight="1" thickBot="1" x14ac:dyDescent="0.35">
      <c r="B1" s="65" t="s">
        <v>12</v>
      </c>
      <c r="C1" s="66"/>
      <c r="D1" s="66"/>
      <c r="E1" s="66"/>
      <c r="F1" s="66"/>
      <c r="G1" s="66"/>
      <c r="H1" s="66"/>
      <c r="I1" s="66"/>
      <c r="J1" s="66"/>
      <c r="K1" s="66"/>
      <c r="L1" s="66"/>
      <c r="M1" s="66"/>
      <c r="N1" s="66"/>
      <c r="O1" s="66"/>
      <c r="P1" s="66"/>
      <c r="Q1" s="66"/>
      <c r="R1" s="67"/>
    </row>
    <row r="2" spans="2:18" ht="42" customHeight="1" thickBot="1" x14ac:dyDescent="0.75">
      <c r="B2" s="68" t="s">
        <v>13</v>
      </c>
      <c r="C2" s="69"/>
      <c r="D2" s="69"/>
      <c r="E2" s="69"/>
      <c r="F2" s="69"/>
      <c r="G2" s="69"/>
      <c r="H2" s="69"/>
      <c r="I2" s="69"/>
      <c r="J2" s="69"/>
      <c r="K2" s="69"/>
      <c r="L2" s="69"/>
      <c r="M2" s="69"/>
      <c r="N2" s="69"/>
      <c r="O2" s="69"/>
      <c r="P2" s="69"/>
      <c r="Q2" s="69"/>
      <c r="R2" s="70"/>
    </row>
    <row r="3" spans="2:18" ht="42" customHeight="1" thickBot="1" x14ac:dyDescent="0.75">
      <c r="B3" s="71" t="s">
        <v>14</v>
      </c>
      <c r="C3" s="72"/>
      <c r="D3" s="73"/>
      <c r="E3" s="73"/>
      <c r="F3" s="73"/>
      <c r="G3" s="73"/>
      <c r="H3" s="73"/>
      <c r="I3" s="73"/>
      <c r="J3" s="73"/>
      <c r="K3" s="73"/>
      <c r="L3" s="73"/>
      <c r="M3" s="73"/>
      <c r="N3" s="73"/>
      <c r="O3" s="73"/>
      <c r="P3" s="73"/>
      <c r="Q3" s="72"/>
      <c r="R3" s="74"/>
    </row>
    <row r="4" spans="2:18" ht="30" customHeight="1" x14ac:dyDescent="0.35">
      <c r="B4" s="54" t="s">
        <v>0</v>
      </c>
      <c r="C4" s="17"/>
      <c r="D4" s="42" t="s">
        <v>1</v>
      </c>
      <c r="E4" s="43" t="str">
        <f ca="1">UPPER(TEXT(FiscalYearStartDate,"mmm"))</f>
        <v>JUL</v>
      </c>
      <c r="F4" s="43" t="str">
        <f ca="1">UPPER(TEXT(EOMONTH(FiscalYearStartDate,1),"mmm"))</f>
        <v>AUG</v>
      </c>
      <c r="G4" s="43" t="str">
        <f ca="1">UPPER(TEXT(EOMONTH(FiscalYearStartDate,2),"mmm"))</f>
        <v>SEP</v>
      </c>
      <c r="H4" s="43" t="str">
        <f ca="1">UPPER(TEXT(EOMONTH(FiscalYearStartDate,3),"mmm"))</f>
        <v>OCT</v>
      </c>
      <c r="I4" s="43" t="str">
        <f ca="1">UPPER(TEXT(EOMONTH(FiscalYearStartDate,4),"mmm"))</f>
        <v>NOV</v>
      </c>
      <c r="J4" s="43" t="str">
        <f ca="1">UPPER(TEXT(EOMONTH(FiscalYearStartDate,5),"mmm"))</f>
        <v>DEC</v>
      </c>
      <c r="K4" s="43" t="str">
        <f ca="1">UPPER(TEXT(EOMONTH(FiscalYearStartDate,6),"mmm"))</f>
        <v>JAN</v>
      </c>
      <c r="L4" s="43" t="str">
        <f ca="1">UPPER(TEXT(EOMONTH(FiscalYearStartDate,7),"mmm"))</f>
        <v>FEB</v>
      </c>
      <c r="M4" s="43" t="str">
        <f ca="1">UPPER(TEXT(EOMONTH(FiscalYearStartDate,8),"mmm"))</f>
        <v>MAR</v>
      </c>
      <c r="N4" s="43" t="str">
        <f ca="1">UPPER(TEXT(EOMONTH(FiscalYearStartDate,9),"mmm"))</f>
        <v>APR</v>
      </c>
      <c r="O4" s="43" t="str">
        <f ca="1">UPPER(TEXT(EOMONTH(FiscalYearStartDate,10),"mmm"))</f>
        <v>MAY</v>
      </c>
      <c r="P4" s="44" t="str">
        <f ca="1">UPPER(TEXT(EOMONTH(FiscalYearStartDate,11),"mmm"))</f>
        <v>JUN</v>
      </c>
      <c r="Q4" s="41"/>
      <c r="R4" s="18" t="s">
        <v>2</v>
      </c>
    </row>
    <row r="5" spans="2:18" s="8" customFormat="1" ht="16.5" customHeight="1" thickBot="1" x14ac:dyDescent="0.35">
      <c r="B5" s="55">
        <f ca="1">DATE(YEAR(TODAY()),7,1)</f>
        <v>44378</v>
      </c>
      <c r="C5" s="19"/>
      <c r="D5" s="45" t="s">
        <v>3</v>
      </c>
      <c r="E5" s="46">
        <f ca="1">FiscalYearStartDate</f>
        <v>44378</v>
      </c>
      <c r="F5" s="46">
        <f t="shared" ref="F5" ca="1" si="0">EOMONTH(E5,0)+DAY(FiscalYearStartDate)</f>
        <v>44409</v>
      </c>
      <c r="G5" s="46">
        <f t="shared" ref="G5" ca="1" si="1">EOMONTH(F5,0)+DAY(FiscalYearStartDate)</f>
        <v>44440</v>
      </c>
      <c r="H5" s="46">
        <f t="shared" ref="H5" ca="1" si="2">EOMONTH(G5,0)+DAY(FiscalYearStartDate)</f>
        <v>44470</v>
      </c>
      <c r="I5" s="46">
        <f t="shared" ref="I5" ca="1" si="3">EOMONTH(H5,0)+DAY(FiscalYearStartDate)</f>
        <v>44501</v>
      </c>
      <c r="J5" s="46">
        <f t="shared" ref="J5" ca="1" si="4">EOMONTH(I5,0)+DAY(FiscalYearStartDate)</f>
        <v>44531</v>
      </c>
      <c r="K5" s="46">
        <f t="shared" ref="K5" ca="1" si="5">EOMONTH(J5,0)+DAY(FiscalYearStartDate)</f>
        <v>44562</v>
      </c>
      <c r="L5" s="46">
        <f t="shared" ref="L5" ca="1" si="6">EOMONTH(K5,0)+DAY(FiscalYearStartDate)</f>
        <v>44593</v>
      </c>
      <c r="M5" s="46">
        <f t="shared" ref="M5" ca="1" si="7">EOMONTH(L5,0)+DAY(FiscalYearStartDate)</f>
        <v>44621</v>
      </c>
      <c r="N5" s="46">
        <f t="shared" ref="N5" ca="1" si="8">EOMONTH(M5,0)+DAY(FiscalYearStartDate)</f>
        <v>44652</v>
      </c>
      <c r="O5" s="46">
        <f t="shared" ref="O5" ca="1" si="9">EOMONTH(N5,0)+DAY(FiscalYearStartDate)</f>
        <v>44682</v>
      </c>
      <c r="P5" s="47">
        <f t="shared" ref="P5" ca="1" si="10">EOMONTH(O5,0)+DAY(FiscalYearStartDate)</f>
        <v>44713</v>
      </c>
      <c r="Q5" s="11"/>
      <c r="R5" s="20" t="s">
        <v>11</v>
      </c>
    </row>
    <row r="6" spans="2:18" s="8" customFormat="1" ht="17.25" customHeight="1" x14ac:dyDescent="0.3">
      <c r="B6" s="55"/>
      <c r="C6" s="19"/>
      <c r="D6" s="9"/>
      <c r="E6" s="10"/>
      <c r="F6" s="10"/>
      <c r="G6" s="10"/>
      <c r="H6" s="10"/>
      <c r="I6" s="10"/>
      <c r="J6" s="10"/>
      <c r="K6" s="10"/>
      <c r="L6" s="10"/>
      <c r="M6" s="10"/>
      <c r="N6" s="10"/>
      <c r="O6" s="10"/>
      <c r="P6" s="10"/>
      <c r="Q6" s="11"/>
      <c r="R6" s="21"/>
    </row>
    <row r="7" spans="2:18" s="8" customFormat="1" ht="17.25" customHeight="1" thickBot="1" x14ac:dyDescent="0.35">
      <c r="B7" s="56" t="s">
        <v>4</v>
      </c>
      <c r="C7" s="19"/>
      <c r="D7" s="12">
        <v>0</v>
      </c>
      <c r="E7" s="12">
        <v>0</v>
      </c>
      <c r="F7" s="12">
        <v>0</v>
      </c>
      <c r="G7" s="12">
        <v>0</v>
      </c>
      <c r="H7" s="12">
        <v>0</v>
      </c>
      <c r="I7" s="12">
        <v>0</v>
      </c>
      <c r="J7" s="12">
        <v>0</v>
      </c>
      <c r="K7" s="12">
        <v>0</v>
      </c>
      <c r="L7" s="12">
        <v>0</v>
      </c>
      <c r="M7" s="12">
        <v>0</v>
      </c>
      <c r="N7" s="12">
        <v>0</v>
      </c>
      <c r="O7" s="12">
        <v>0</v>
      </c>
      <c r="P7" s="12">
        <v>0</v>
      </c>
      <c r="Q7" s="13"/>
      <c r="R7" s="22">
        <v>0</v>
      </c>
    </row>
    <row r="8" spans="2:18" s="15" customFormat="1" ht="34.5" customHeight="1" thickBot="1" x14ac:dyDescent="0.35">
      <c r="B8" s="57" t="s">
        <v>5</v>
      </c>
      <c r="C8" s="23"/>
      <c r="D8" s="76"/>
      <c r="E8" s="76"/>
      <c r="F8" s="76"/>
      <c r="G8" s="76"/>
      <c r="H8" s="76"/>
      <c r="I8" s="76"/>
      <c r="J8" s="76"/>
      <c r="K8" s="76"/>
      <c r="L8" s="76"/>
      <c r="M8" s="76"/>
      <c r="N8" s="76"/>
      <c r="O8" s="76"/>
      <c r="P8" s="76"/>
      <c r="Q8" s="16"/>
      <c r="R8" s="24"/>
    </row>
    <row r="9" spans="2:18" ht="17.25" customHeight="1" x14ac:dyDescent="0.3">
      <c r="B9" s="58" t="s">
        <v>6</v>
      </c>
      <c r="C9" s="3"/>
      <c r="D9" s="30"/>
      <c r="E9" s="31"/>
      <c r="F9" s="31"/>
      <c r="G9" s="31"/>
      <c r="H9" s="31"/>
      <c r="I9" s="31"/>
      <c r="J9" s="31"/>
      <c r="K9" s="31"/>
      <c r="L9" s="31"/>
      <c r="M9" s="31"/>
      <c r="N9" s="31"/>
      <c r="O9" s="31"/>
      <c r="P9" s="32"/>
      <c r="Q9" s="7"/>
      <c r="R9" s="61">
        <f>SUM(CashReceipts[[#This Row],[Period 0]:[Period 12]])</f>
        <v>0</v>
      </c>
    </row>
    <row r="10" spans="2:18" ht="17.25" customHeight="1" x14ac:dyDescent="0.3">
      <c r="B10" s="58" t="s">
        <v>10</v>
      </c>
      <c r="C10" s="3"/>
      <c r="D10" s="33"/>
      <c r="E10" s="25"/>
      <c r="F10" s="25"/>
      <c r="G10" s="25"/>
      <c r="H10" s="25"/>
      <c r="I10" s="25"/>
      <c r="J10" s="25"/>
      <c r="K10" s="25"/>
      <c r="L10" s="25"/>
      <c r="M10" s="25"/>
      <c r="N10" s="25"/>
      <c r="O10" s="25"/>
      <c r="P10" s="34"/>
      <c r="Q10" s="7"/>
      <c r="R10" s="62">
        <f>SUM(CashReceipts[[#This Row],[Period 0]:[Period 12]])</f>
        <v>0</v>
      </c>
    </row>
    <row r="11" spans="2:18" ht="17.25" customHeight="1" x14ac:dyDescent="0.3">
      <c r="B11" s="58" t="s">
        <v>9</v>
      </c>
      <c r="C11" s="4"/>
      <c r="D11" s="33"/>
      <c r="E11" s="25"/>
      <c r="F11" s="25"/>
      <c r="G11" s="25"/>
      <c r="H11" s="25"/>
      <c r="I11" s="25"/>
      <c r="J11" s="25"/>
      <c r="K11" s="25"/>
      <c r="L11" s="25"/>
      <c r="M11" s="25"/>
      <c r="N11" s="25"/>
      <c r="O11" s="25"/>
      <c r="P11" s="34"/>
      <c r="Q11" s="7"/>
      <c r="R11" s="62">
        <f>SUM(CashReceipts[[#This Row],[Period 0]:[Period 12]])</f>
        <v>0</v>
      </c>
    </row>
    <row r="12" spans="2:18" ht="17.25" customHeight="1" thickBot="1" x14ac:dyDescent="0.35">
      <c r="B12" s="59" t="s">
        <v>2</v>
      </c>
      <c r="C12" s="2"/>
      <c r="D12" s="35">
        <f>SUBTOTAL(109,CashReceipts[Period 0])</f>
        <v>0</v>
      </c>
      <c r="E12" s="36">
        <f>SUBTOTAL(109,CashReceipts[Period 1])</f>
        <v>0</v>
      </c>
      <c r="F12" s="36">
        <f>SUBTOTAL(109,CashReceipts[Period 2])</f>
        <v>0</v>
      </c>
      <c r="G12" s="36">
        <f>SUBTOTAL(109,CashReceipts[Period 3])</f>
        <v>0</v>
      </c>
      <c r="H12" s="36">
        <f>SUBTOTAL(109,CashReceipts[Period 4])</f>
        <v>0</v>
      </c>
      <c r="I12" s="36">
        <f>SUBTOTAL(109,CashReceipts[Period 5])</f>
        <v>0</v>
      </c>
      <c r="J12" s="36">
        <f>SUBTOTAL(109,CashReceipts[Period 6])</f>
        <v>0</v>
      </c>
      <c r="K12" s="36">
        <f>SUBTOTAL(109,CashReceipts[Period 7])</f>
        <v>0</v>
      </c>
      <c r="L12" s="36">
        <f>SUBTOTAL(109,CashReceipts[Period 8])</f>
        <v>0</v>
      </c>
      <c r="M12" s="36">
        <f>SUBTOTAL(109,CashReceipts[Period 9])</f>
        <v>0</v>
      </c>
      <c r="N12" s="36">
        <f>SUBTOTAL(109,CashReceipts[Period 10])</f>
        <v>0</v>
      </c>
      <c r="O12" s="36">
        <f>SUBTOTAL(109,CashReceipts[Period 11])</f>
        <v>0</v>
      </c>
      <c r="P12" s="37">
        <f>SUBTOTAL(109,CashReceipts[Period 12])</f>
        <v>0</v>
      </c>
      <c r="Q12" s="5"/>
      <c r="R12" s="63">
        <f>SUBTOTAL(109,CashReceipts[Total])</f>
        <v>0</v>
      </c>
    </row>
    <row r="13" spans="2:18" ht="17.25" customHeight="1" thickBot="1" x14ac:dyDescent="0.35">
      <c r="B13" s="26" t="s">
        <v>7</v>
      </c>
      <c r="C13" s="27"/>
      <c r="D13" s="38">
        <f>D7+SUM(CashReceipts[Period 0])</f>
        <v>0</v>
      </c>
      <c r="E13" s="39">
        <f>E7+SUM(CashReceipts[Period 1])</f>
        <v>0</v>
      </c>
      <c r="F13" s="39">
        <f>F7+SUM(CashReceipts[Period 2])</f>
        <v>0</v>
      </c>
      <c r="G13" s="39">
        <f>G7+SUM(CashReceipts[Period 3])</f>
        <v>0</v>
      </c>
      <c r="H13" s="39">
        <f>H7+SUM(CashReceipts[Period 4])</f>
        <v>0</v>
      </c>
      <c r="I13" s="39">
        <f>I7+SUM(CashReceipts[Period 5])</f>
        <v>0</v>
      </c>
      <c r="J13" s="39">
        <f>J7+SUM(CashReceipts[Period 6])</f>
        <v>0</v>
      </c>
      <c r="K13" s="39">
        <f>K7+SUM(CashReceipts[Period 7])</f>
        <v>0</v>
      </c>
      <c r="L13" s="39">
        <f>L7+SUM(CashReceipts[Period 8])</f>
        <v>0</v>
      </c>
      <c r="M13" s="39">
        <f>M7+SUM(CashReceipts[Period 9])</f>
        <v>0</v>
      </c>
      <c r="N13" s="39">
        <f>N7+SUM(CashReceipts[Period 10])</f>
        <v>0</v>
      </c>
      <c r="O13" s="39">
        <f>O7+SUM(CashReceipts[Period 11])</f>
        <v>0</v>
      </c>
      <c r="P13" s="40">
        <f>P7+SUM(CashReceipts[Period 12])</f>
        <v>0</v>
      </c>
      <c r="Q13" s="14"/>
      <c r="R13" s="64">
        <f>R7+SUM(CashReceipts[Total])</f>
        <v>0</v>
      </c>
    </row>
    <row r="14" spans="2:18" s="1" customFormat="1" ht="17.25" customHeight="1" thickBot="1" x14ac:dyDescent="0.35">
      <c r="B14" s="28"/>
      <c r="C14" s="29"/>
      <c r="D14" s="75"/>
      <c r="E14" s="75"/>
      <c r="F14" s="75"/>
      <c r="G14" s="75"/>
      <c r="H14" s="75"/>
      <c r="I14" s="75"/>
      <c r="J14" s="75"/>
      <c r="K14" s="75"/>
      <c r="L14" s="75"/>
      <c r="M14" s="75"/>
      <c r="N14" s="75"/>
      <c r="O14" s="75"/>
      <c r="P14" s="75"/>
      <c r="Q14" s="29"/>
      <c r="R14" s="60"/>
    </row>
    <row r="15" spans="2:18" ht="17.25" customHeight="1" thickBot="1" x14ac:dyDescent="0.35">
      <c r="B15" s="48" t="s">
        <v>8</v>
      </c>
      <c r="C15" s="49"/>
      <c r="D15" s="50" t="e">
        <f>D13-#REF!</f>
        <v>#REF!</v>
      </c>
      <c r="E15" s="51" t="e">
        <f>E13-#REF!</f>
        <v>#REF!</v>
      </c>
      <c r="F15" s="51" t="e">
        <f>F13-#REF!</f>
        <v>#REF!</v>
      </c>
      <c r="G15" s="51" t="e">
        <f>G13-#REF!</f>
        <v>#REF!</v>
      </c>
      <c r="H15" s="51" t="e">
        <f>H13-#REF!</f>
        <v>#REF!</v>
      </c>
      <c r="I15" s="51" t="e">
        <f>I13-#REF!</f>
        <v>#REF!</v>
      </c>
      <c r="J15" s="51" t="e">
        <f>J13-#REF!</f>
        <v>#REF!</v>
      </c>
      <c r="K15" s="51" t="e">
        <f>K13-#REF!</f>
        <v>#REF!</v>
      </c>
      <c r="L15" s="51" t="e">
        <f>L13-#REF!</f>
        <v>#REF!</v>
      </c>
      <c r="M15" s="51" t="e">
        <f>M13-#REF!</f>
        <v>#REF!</v>
      </c>
      <c r="N15" s="51" t="e">
        <f>N13-#REF!</f>
        <v>#REF!</v>
      </c>
      <c r="O15" s="51" t="e">
        <f>O13-#REF!</f>
        <v>#REF!</v>
      </c>
      <c r="P15" s="52" t="e">
        <f>P13-#REF!</f>
        <v>#REF!</v>
      </c>
      <c r="Q15" s="53"/>
      <c r="R15" s="52" t="e">
        <f>R13-#REF!</f>
        <v>#REF!</v>
      </c>
    </row>
  </sheetData>
  <mergeCells count="5">
    <mergeCell ref="B1:R1"/>
    <mergeCell ref="B2:R2"/>
    <mergeCell ref="B3:R3"/>
    <mergeCell ref="D14:P14"/>
    <mergeCell ref="D8:P8"/>
  </mergeCells>
  <conditionalFormatting sqref="E7:P7">
    <cfRule type="expression" dxfId="38" priority="3">
      <formula>E7&lt;0</formula>
    </cfRule>
  </conditionalFormatting>
  <conditionalFormatting sqref="E15:P15">
    <cfRule type="expression" dxfId="37" priority="2">
      <formula>E15&lt;0</formula>
    </cfRule>
  </conditionalFormatting>
  <conditionalFormatting sqref="E13:P13">
    <cfRule type="expression" dxfId="36" priority="1">
      <formula>E13&lt;0</formula>
    </cfRule>
  </conditionalFormatting>
  <dataValidations xWindow="169" yWindow="488" count="18">
    <dataValidation allowBlank="1" showInputMessage="1" showErrorMessage="1" prompt="Create Cash Flow Statement in this workbook. Enter Date in cell B4, Startup Estimated Cash on Hand in D6, and details in Cash Receipts table starting in cell B8 in this worksheet" sqref="A2:A3"/>
    <dataValidation allowBlank="1" showInputMessage="1" showErrorMessage="1" prompt="Title of this worksheet is in this cell, and labels of Pre Startup Estimated in cell D3 and D4 and Total Item Estimated in R3 and R4" sqref="B2:B3"/>
    <dataValidation allowBlank="1" showInputMessage="1" showErrorMessage="1" prompt="Pre Startup Estimated label is in this and cell below" sqref="D4"/>
    <dataValidation allowBlank="1" showInputMessage="1" showErrorMessage="1" prompt="Enter Fiscal Year start date in cell below. Months are automatically updated in cells E3 through P3 and dates in cells E4 through P4" sqref="B4"/>
    <dataValidation allowBlank="1" showInputMessage="1" showErrorMessage="1" prompt="Enter Fiscal Year start date in this cell" sqref="B5"/>
    <dataValidation allowBlank="1" showInputMessage="1" showErrorMessage="1" prompt="Automatically updated month is in this and cells at right" sqref="E4"/>
    <dataValidation allowBlank="1" showInputMessage="1" showErrorMessage="1" prompt="Automatically updated date is in this and cells at right" sqref="E5"/>
    <dataValidation allowBlank="1" showInputMessage="1" showErrorMessage="1" prompt="Enter Cash on Hand in beginning of month for Pre Startup Estimated in this cell. Amount in cells at right are automatically calculated" sqref="D7"/>
    <dataValidation allowBlank="1" showInputMessage="1" showErrorMessage="1" prompt="Cash on Hand in beginning of month is automatically calculated in this and cells at right. Flag icon is automatically updated for negative value" sqref="E7"/>
    <dataValidation allowBlank="1" showInputMessage="1" showErrorMessage="1" prompt="Enter or modify Cash Receipts labels in table column below." sqref="B8"/>
    <dataValidation allowBlank="1" showInputMessage="1" showErrorMessage="1" prompt="Total Cash Available before cash out is automatically calculated in cells at right for each month. Flag icon is automatically updated for negative value" sqref="B13"/>
    <dataValidation allowBlank="1" showInputMessage="1" showErrorMessage="1" prompt="Cash Position at end of month is automatically calculated in cells at right for each month. Flag icon is automatically updated for negative value" sqref="B15"/>
    <dataValidation allowBlank="1" showInputMessage="1" showErrorMessage="1" prompt="Total Item EST is automatically updated in cell below" sqref="R5"/>
    <dataValidation allowBlank="1" showInputMessage="1" showErrorMessage="1" prompt="Total Item EST is automatically updated in this cell and trendline in cell at right" sqref="R7"/>
    <dataValidation allowBlank="1" showInputMessage="1" showErrorMessage="1" prompt="Enter amount for each month in columns at right. Total Cash Available before cash out and Cash Position at end of month are automatically calculated in cells below the table" sqref="D8:P8"/>
    <dataValidation allowBlank="1" showInputMessage="1" showErrorMessage="1" prompt="Total Item EST is automatically updated in cells below and trendline in cell at right" sqref="R8"/>
    <dataValidation allowBlank="1" showInputMessage="1" showErrorMessage="1" prompt="Total Item EST is automatically updated in cell R6" sqref="R4"/>
    <dataValidation allowBlank="1" showInputMessage="1" showErrorMessage="1" prompt="Enter Cash on Hand in beginning of month for Pre Startup Estimated in cell D6" sqref="B7"/>
  </dataValidations>
  <printOptions horizontalCentered="1" verticalCentered="1"/>
  <pageMargins left="0.5" right="0.5" top="0.5" bottom="0.5" header="0.3" footer="0.3"/>
  <pageSetup scale="59" orientation="landscape" r:id="rId1"/>
  <ignoredErrors>
    <ignoredError sqref="D13:P13 R9:R11" emptyCellReference="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 id="{BEB8DCC7-BD44-450B-8DEC-9A5CB7F7562E}">
            <x14:iconSet iconSet="3Flags" custom="1">
              <x14:cfvo type="percent">
                <xm:f>0</xm:f>
              </x14:cfvo>
              <x14:cfvo type="num">
                <xm:f>0</xm:f>
              </x14:cfvo>
              <x14:cfvo type="num">
                <xm:f>1</xm:f>
              </x14:cfvo>
              <x14:cfIcon iconSet="3Flags" iconId="0"/>
              <x14:cfIcon iconSet="NoIcons" iconId="0"/>
              <x14:cfIcon iconSet="NoIcons" iconId="0"/>
            </x14:iconSet>
          </x14:cfRule>
          <xm:sqref>E7:R7</xm:sqref>
        </x14:conditionalFormatting>
        <x14:conditionalFormatting xmlns:xm="http://schemas.microsoft.com/office/excel/2006/main">
          <x14:cfRule type="iconSet" priority="5" id="{D0C1FC46-96F7-4525-9334-A0DECAEE0171}">
            <x14:iconSet iconSet="3Flags" custom="1">
              <x14:cfvo type="percent">
                <xm:f>0</xm:f>
              </x14:cfvo>
              <x14:cfvo type="num">
                <xm:f>0</xm:f>
              </x14:cfvo>
              <x14:cfvo type="num">
                <xm:f>1</xm:f>
              </x14:cfvo>
              <x14:cfIcon iconSet="3Flags" iconId="0"/>
              <x14:cfIcon iconSet="NoIcons" iconId="0"/>
              <x14:cfIcon iconSet="NoIcons" iconId="0"/>
            </x14:iconSet>
          </x14:cfRule>
          <xm:sqref>D13:R13</xm:sqref>
        </x14:conditionalFormatting>
        <x14:conditionalFormatting xmlns:xm="http://schemas.microsoft.com/office/excel/2006/main">
          <x14:cfRule type="iconSet" priority="6" id="{37737BA8-5E6F-4A7E-9C76-34D53D1ABE64}">
            <x14:iconSet iconSet="3Flags" custom="1">
              <x14:cfvo type="percent">
                <xm:f>0</xm:f>
              </x14:cfvo>
              <x14:cfvo type="num" gte="0">
                <xm:f>0</xm:f>
              </x14:cfvo>
              <x14:cfvo type="num">
                <xm:f>1</xm:f>
              </x14:cfvo>
              <x14:cfIcon iconSet="3Flags" iconId="0"/>
              <x14:cfIcon iconSet="NoIcons" iconId="0"/>
              <x14:cfIcon iconSet="NoIcons" iconId="0"/>
            </x14:iconSet>
          </x14:cfRule>
          <xm:sqref>R15 D15:P15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Cash Receipts</vt:lpstr>
      <vt:lpstr>'Cash Receipts'!FiscalYearStartDate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Imran</dc:creator>
  <cp:lastModifiedBy>Imran</cp:lastModifiedBy>
  <dcterms:created xsi:type="dcterms:W3CDTF">2018-03-27T13:04:53Z</dcterms:created>
  <dcterms:modified xsi:type="dcterms:W3CDTF">2021-09-20T12:20:33Z</dcterms:modified>
</cp:coreProperties>
</file>