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9045"/>
  </bookViews>
  <sheets>
    <sheet name="Profit &amp; Loss" sheetId="1" r:id="rId1"/>
  </sheets>
  <definedNames>
    <definedName name="_xlnm.Print_Titles" localSheetId="0">'Profit &amp; Loss'!$3:$3</definedName>
  </definedNames>
  <calcPr calcId="152511"/>
</workbook>
</file>

<file path=xl/calcChain.xml><?xml version="1.0" encoding="utf-8"?>
<calcChain xmlns="http://schemas.openxmlformats.org/spreadsheetml/2006/main">
  <c r="D45" i="1" l="1"/>
  <c r="C45" i="1"/>
  <c r="B45" i="1"/>
  <c r="G40" i="1"/>
  <c r="F40" i="1"/>
  <c r="D34" i="1"/>
  <c r="C34" i="1"/>
  <c r="B34" i="1"/>
  <c r="D22" i="1"/>
  <c r="C22" i="1"/>
  <c r="B22" i="1"/>
  <c r="D18" i="1"/>
  <c r="C18" i="1"/>
  <c r="B18" i="1"/>
  <c r="F33" i="1"/>
  <c r="G33" i="1"/>
  <c r="G31" i="1"/>
  <c r="F30" i="1"/>
  <c r="G28" i="1"/>
  <c r="F28" i="1"/>
  <c r="G26" i="1"/>
  <c r="F25" i="1"/>
  <c r="G25" i="1"/>
  <c r="F20" i="1"/>
  <c r="F6" i="1"/>
  <c r="F5" i="1"/>
  <c r="G6" i="1"/>
  <c r="G5" i="1"/>
  <c r="G10" i="1"/>
  <c r="G9" i="1"/>
  <c r="F10" i="1"/>
  <c r="F9" i="1"/>
  <c r="F24" i="1"/>
  <c r="F26" i="1"/>
  <c r="F27" i="1"/>
  <c r="F32" i="1"/>
  <c r="G27" i="1"/>
  <c r="G21" i="1"/>
  <c r="G43" i="1"/>
  <c r="G44" i="1"/>
  <c r="G42" i="1"/>
  <c r="F43" i="1"/>
  <c r="F44" i="1"/>
  <c r="F42" i="1"/>
  <c r="E5" i="1"/>
  <c r="E6" i="1"/>
  <c r="G45" i="1" l="1"/>
  <c r="F45" i="1"/>
  <c r="C36" i="1"/>
  <c r="B36" i="1"/>
  <c r="D36" i="1"/>
  <c r="G36" i="1" s="1"/>
  <c r="F29" i="1"/>
  <c r="G24" i="1"/>
  <c r="G32" i="1"/>
  <c r="F31" i="1"/>
  <c r="G30" i="1"/>
  <c r="G29" i="1"/>
  <c r="G20" i="1"/>
  <c r="F17" i="1"/>
  <c r="F21" i="1"/>
  <c r="F22" i="1" s="1"/>
  <c r="G17" i="1"/>
  <c r="F16" i="1"/>
  <c r="G16" i="1"/>
  <c r="C11" i="1"/>
  <c r="D11" i="1"/>
  <c r="B11" i="1"/>
  <c r="B7" i="1"/>
  <c r="D7" i="1"/>
  <c r="F34" i="1" l="1"/>
  <c r="F36" i="1"/>
  <c r="E40" i="1"/>
  <c r="E36" i="1"/>
  <c r="G34" i="1"/>
  <c r="G18" i="1"/>
  <c r="F18" i="1"/>
  <c r="G22" i="1"/>
  <c r="E9" i="1"/>
  <c r="E44" i="1"/>
  <c r="E28" i="1"/>
  <c r="E31" i="1"/>
  <c r="E16" i="1"/>
  <c r="E42" i="1"/>
  <c r="E10" i="1"/>
  <c r="E29" i="1"/>
  <c r="E24" i="1"/>
  <c r="E21" i="1"/>
  <c r="E30" i="1"/>
  <c r="E17" i="1"/>
  <c r="E25" i="1"/>
  <c r="E33" i="1"/>
  <c r="E20" i="1"/>
  <c r="E26" i="1"/>
  <c r="E43" i="1"/>
  <c r="E27" i="1"/>
  <c r="E32" i="1"/>
  <c r="E7" i="1"/>
  <c r="F7" i="1"/>
  <c r="B13" i="1"/>
  <c r="B38" i="1" s="1"/>
  <c r="B47" i="1" s="1"/>
  <c r="D13" i="1"/>
  <c r="D38" i="1" s="1"/>
  <c r="C7" i="1"/>
  <c r="G7" i="1" s="1"/>
  <c r="E45" i="1" l="1"/>
  <c r="E38" i="1"/>
  <c r="D47" i="1"/>
  <c r="E22" i="1"/>
  <c r="F38" i="1"/>
  <c r="E18" i="1"/>
  <c r="E34" i="1"/>
  <c r="E13" i="1"/>
  <c r="F13" i="1"/>
  <c r="E11" i="1"/>
  <c r="C13" i="1"/>
  <c r="E47" i="1" l="1"/>
  <c r="F47" i="1"/>
  <c r="G13" i="1"/>
  <c r="C38" i="1"/>
  <c r="F11" i="1"/>
  <c r="G11" i="1"/>
  <c r="G38" i="1" l="1"/>
  <c r="C47" i="1"/>
  <c r="G47" i="1" s="1"/>
</calcChain>
</file>

<file path=xl/sharedStrings.xml><?xml version="1.0" encoding="utf-8"?>
<sst xmlns="http://schemas.openxmlformats.org/spreadsheetml/2006/main" count="49" uniqueCount="47">
  <si>
    <t>Outside services</t>
  </si>
  <si>
    <t>Repairs and maintenance</t>
  </si>
  <si>
    <t>Advertising</t>
  </si>
  <si>
    <t>Rent</t>
  </si>
  <si>
    <t>Telephone</t>
  </si>
  <si>
    <t>Utilities</t>
  </si>
  <si>
    <t>Insurance</t>
  </si>
  <si>
    <t>Cost of Sales</t>
  </si>
  <si>
    <t>Depreciation</t>
  </si>
  <si>
    <t>Profit and Loss Statement</t>
  </si>
  <si>
    <t>Operating Expenses</t>
  </si>
  <si>
    <t>Sales and Marketing</t>
  </si>
  <si>
    <t>Research and Development</t>
  </si>
  <si>
    <t>General and Adminstrative</t>
  </si>
  <si>
    <t>Direct marketing</t>
  </si>
  <si>
    <t>Meals and entertainment</t>
  </si>
  <si>
    <t>Wages and salaries</t>
  </si>
  <si>
    <t>Taxes</t>
  </si>
  <si>
    <t>Payroll taxes</t>
  </si>
  <si>
    <t>Real estate taxes</t>
  </si>
  <si>
    <t>Prior Period</t>
  </si>
  <si>
    <t>Budget</t>
  </si>
  <si>
    <t>Current Period</t>
  </si>
  <si>
    <t>% Change from Budget</t>
  </si>
  <si>
    <t xml:space="preserve">Patents </t>
  </si>
  <si>
    <t>Technology licenses</t>
  </si>
  <si>
    <t>Income taxes</t>
  </si>
  <si>
    <t>Total Cost of Sales  [K]</t>
  </si>
  <si>
    <t>Gross Profit  [L=J-K]</t>
  </si>
  <si>
    <t>Total Operating Expenses  [P=M+N+O]</t>
  </si>
  <si>
    <t>Income from Operations  [Q=L-P]</t>
  </si>
  <si>
    <t>Other Income  [R]</t>
  </si>
  <si>
    <t>Total Taxes  [S]</t>
  </si>
  <si>
    <t>Net Profit  [T=Q+R-S]</t>
  </si>
  <si>
    <t>Current Period as % of Sales</t>
  </si>
  <si>
    <t>Stated in 000s</t>
  </si>
  <si>
    <t>Product/Service 1</t>
  </si>
  <si>
    <t>Product/Service 2</t>
  </si>
  <si>
    <t>Sales Revenue</t>
  </si>
  <si>
    <t>Total Sales Revenue  [J]</t>
  </si>
  <si>
    <t>Supplies</t>
  </si>
  <si>
    <t>Total Sales and Marketing Expenses  [M]</t>
  </si>
  <si>
    <t>Total Research and Development Expenses  [N]</t>
  </si>
  <si>
    <t>Total General and Adminstrative Expenses  [O]</t>
  </si>
  <si>
    <t>For the [Month or Year] ending [Month-Day-Year]</t>
  </si>
  <si>
    <t>Company Name</t>
  </si>
  <si>
    <t>% Change from Prior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</si>
</sst>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Calibri"/>
      <family val="2"/>
      <scheme val="minor"/>
    </font>
    <font>
      <b/>
      <sz val="16"/>
      <color theme="1" tint="0.14996795556505021"/>
      <name val="Franklin Gothic Medium"/>
      <family val="2"/>
      <scheme val="major"/>
    </font>
    <font>
      <sz val="11"/>
      <color theme="1" tint="0.14996795556505021"/>
      <name val="Franklin Gothic Medium"/>
      <family val="2"/>
      <scheme val="major"/>
    </font>
    <font>
      <sz val="12"/>
      <color theme="1" tint="0.14993743705557422"/>
      <name val="Franklin Gothic Medium"/>
      <family val="2"/>
      <scheme val="major"/>
    </font>
    <font>
      <sz val="10"/>
      <color theme="1" tint="0.14993743705557422"/>
      <name val="Franklin Gothic Medium"/>
      <family val="2"/>
      <scheme val="major"/>
    </font>
    <font>
      <b/>
      <sz val="10"/>
      <color theme="4" tint="-0.499984740745262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6"/>
      <color theme="0"/>
      <name val="Franklin Gothic Medium"/>
      <family val="2"/>
      <scheme val="major"/>
    </font>
    <font>
      <sz val="10"/>
      <color theme="0"/>
      <name val="Calibri"/>
      <family val="2"/>
      <scheme val="minor"/>
    </font>
    <font>
      <sz val="11"/>
      <color theme="0"/>
      <name val="Franklin Gothic Medium"/>
      <family val="2"/>
      <scheme val="maj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/>
    <xf numFmtId="0" fontId="6" fillId="0" borderId="0" applyFill="0" applyProtection="0"/>
  </cellStyleXfs>
  <cellXfs count="50">
    <xf numFmtId="0" fontId="0" fillId="0" borderId="0" xfId="0"/>
    <xf numFmtId="0" fontId="0" fillId="2" borderId="1" xfId="0" applyNumberFormat="1" applyFill="1" applyBorder="1" applyAlignment="1">
      <alignment horizontal="right"/>
    </xf>
    <xf numFmtId="10" fontId="0" fillId="2" borderId="1" xfId="0" applyNumberForma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8" fillId="4" borderId="3" xfId="0" applyFont="1" applyFill="1" applyBorder="1"/>
    <xf numFmtId="0" fontId="9" fillId="4" borderId="3" xfId="3" applyFont="1" applyFill="1" applyBorder="1">
      <alignment vertical="center"/>
    </xf>
    <xf numFmtId="0" fontId="8" fillId="4" borderId="4" xfId="0" applyFont="1" applyFill="1" applyBorder="1"/>
    <xf numFmtId="0" fontId="8" fillId="4" borderId="0" xfId="0" applyFont="1" applyFill="1" applyBorder="1" applyAlignment="1">
      <alignment horizontal="right"/>
    </xf>
    <xf numFmtId="10" fontId="8" fillId="4" borderId="0" xfId="0" applyNumberFormat="1" applyFont="1" applyFill="1" applyBorder="1" applyAlignment="1">
      <alignment horizontal="right"/>
    </xf>
    <xf numFmtId="0" fontId="8" fillId="4" borderId="1" xfId="0" applyNumberFormat="1" applyFont="1" applyFill="1" applyBorder="1" applyAlignment="1">
      <alignment horizontal="right"/>
    </xf>
    <xf numFmtId="10" fontId="8" fillId="4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right" wrapText="1"/>
    </xf>
    <xf numFmtId="0" fontId="7" fillId="5" borderId="2" xfId="1" applyFont="1" applyFill="1" applyBorder="1">
      <alignment vertical="center"/>
    </xf>
    <xf numFmtId="0" fontId="8" fillId="5" borderId="3" xfId="0" applyFont="1" applyFill="1" applyBorder="1"/>
    <xf numFmtId="0" fontId="3" fillId="3" borderId="5" xfId="2" applyFill="1" applyBorder="1">
      <alignment vertical="center"/>
    </xf>
    <xf numFmtId="0" fontId="0" fillId="3" borderId="0" xfId="0" applyFill="1" applyBorder="1"/>
    <xf numFmtId="0" fontId="0" fillId="3" borderId="6" xfId="0" applyFill="1" applyBorder="1"/>
    <xf numFmtId="0" fontId="8" fillId="5" borderId="5" xfId="0" applyFont="1" applyFill="1" applyBorder="1"/>
    <xf numFmtId="0" fontId="8" fillId="5" borderId="7" xfId="0" applyFont="1" applyFill="1" applyBorder="1" applyAlignment="1">
      <alignment horizontal="right" wrapText="1"/>
    </xf>
    <xf numFmtId="0" fontId="10" fillId="4" borderId="5" xfId="5" applyFont="1" applyFill="1" applyBorder="1"/>
    <xf numFmtId="0" fontId="8" fillId="4" borderId="0" xfId="0" applyFont="1" applyFill="1" applyBorder="1" applyAlignment="1">
      <alignment horizontal="right" wrapText="1"/>
    </xf>
    <xf numFmtId="0" fontId="8" fillId="4" borderId="6" xfId="0" applyFont="1" applyFill="1" applyBorder="1" applyAlignment="1">
      <alignment horizontal="right" wrapText="1"/>
    </xf>
    <xf numFmtId="0" fontId="0" fillId="0" borderId="5" xfId="0" applyBorder="1"/>
    <xf numFmtId="0" fontId="0" fillId="0" borderId="0" xfId="0" applyNumberFormat="1" applyBorder="1" applyAlignment="1">
      <alignment horizontal="right"/>
    </xf>
    <xf numFmtId="10" fontId="0" fillId="2" borderId="0" xfId="0" applyNumberFormat="1" applyFill="1" applyBorder="1" applyAlignment="1">
      <alignment horizontal="right"/>
    </xf>
    <xf numFmtId="10" fontId="0" fillId="2" borderId="6" xfId="0" applyNumberFormat="1" applyFill="1" applyBorder="1" applyAlignment="1">
      <alignment horizontal="right"/>
    </xf>
    <xf numFmtId="0" fontId="8" fillId="4" borderId="5" xfId="0" applyFont="1" applyFill="1" applyBorder="1"/>
    <xf numFmtId="10" fontId="8" fillId="4" borderId="6" xfId="0" applyNumberFormat="1" applyFont="1" applyFill="1" applyBorder="1" applyAlignment="1">
      <alignment horizontal="right"/>
    </xf>
    <xf numFmtId="0" fontId="5" fillId="0" borderId="5" xfId="5" applyBorder="1"/>
    <xf numFmtId="0" fontId="0" fillId="0" borderId="0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10" fontId="0" fillId="0" borderId="0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6" fillId="2" borderId="8" xfId="6" applyFill="1" applyBorder="1"/>
    <xf numFmtId="10" fontId="0" fillId="2" borderId="7" xfId="0" applyNumberFormat="1" applyFill="1" applyBorder="1" applyAlignment="1">
      <alignment horizontal="right"/>
    </xf>
    <xf numFmtId="0" fontId="6" fillId="0" borderId="5" xfId="6" applyBorder="1"/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Font="1" applyFill="1" applyBorder="1"/>
    <xf numFmtId="10" fontId="0" fillId="2" borderId="6" xfId="0" applyNumberFormat="1" applyFont="1" applyFill="1" applyBorder="1" applyAlignment="1">
      <alignment horizontal="right"/>
    </xf>
    <xf numFmtId="0" fontId="6" fillId="0" borderId="8" xfId="6" applyBorder="1"/>
    <xf numFmtId="0" fontId="10" fillId="4" borderId="8" xfId="6" applyFont="1" applyFill="1" applyBorder="1"/>
    <xf numFmtId="10" fontId="8" fillId="4" borderId="7" xfId="0" applyNumberFormat="1" applyFont="1" applyFill="1" applyBorder="1" applyAlignment="1">
      <alignment horizontal="right"/>
    </xf>
    <xf numFmtId="0" fontId="10" fillId="4" borderId="9" xfId="6" applyFont="1" applyFill="1" applyBorder="1"/>
    <xf numFmtId="0" fontId="8" fillId="4" borderId="10" xfId="0" applyNumberFormat="1" applyFont="1" applyFill="1" applyBorder="1" applyAlignment="1">
      <alignment horizontal="right"/>
    </xf>
    <xf numFmtId="10" fontId="8" fillId="4" borderId="10" xfId="0" applyNumberFormat="1" applyFont="1" applyFill="1" applyBorder="1" applyAlignment="1">
      <alignment horizontal="right"/>
    </xf>
    <xf numFmtId="10" fontId="8" fillId="4" borderId="11" xfId="0" applyNumberFormat="1" applyFont="1" applyFill="1" applyBorder="1" applyAlignment="1">
      <alignment horizontal="right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SubHeading" xfId="5"/>
    <cellStyle name="SubHeading 2" xfId="6"/>
  </cellStyles>
  <dxfs count="1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>
          <fgColor indexed="64"/>
          <bgColor theme="9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theme="9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>
          <fgColor indexed="64"/>
          <bgColor theme="9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14" formatCode="0.00%"/>
      <fill>
        <patternFill patternType="solid">
          <fgColor indexed="64"/>
          <bgColor theme="4" tint="0.39994506668294322"/>
        </patternFill>
      </fill>
      <alignment horizontal="right" vertical="bottom" textRotation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>
          <fgColor indexed="64"/>
          <bgColor theme="9" tint="-0.249977111117893"/>
        </patternFill>
      </fill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>
          <fgColor indexed="64"/>
          <bgColor theme="9" tint="-0.249977111117893"/>
        </patternFill>
      </fill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 tint="-0.499984740745262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</dxfs>
  <tableStyles count="1" defaultTableStyle="TableStyleMedium2" defaultPivotStyle="PivotStyleLight16">
    <tableStyle name="Profit and Loss Statement" pivot="0" count="7">
      <tableStyleElement type="wholeTable" dxfId="133"/>
      <tableStyleElement type="headerRow" dxfId="132"/>
      <tableStyleElement type="totalRow" dxfId="131"/>
      <tableStyleElement type="firstColumn" dxfId="130"/>
      <tableStyleElement type="lastColumn" dxfId="129"/>
      <tableStyleElement type="firstRowStripe" dxfId="128"/>
      <tableStyleElement type="firstColumnStripe" dxfId="1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SalesRevenue" displayName="tblSalesRevenue" ref="A5:G7" headerRowCount="0" totalsRowCount="1" headerRowDxfId="126" dataDxfId="125">
  <tableColumns count="7">
    <tableColumn id="1" name="Sales Revenue" totalsRowLabel="Total Sales Revenue  [J]" headerRowDxfId="124" dataDxfId="77" totalsRowDxfId="76"/>
    <tableColumn id="2" name="Prior Period" totalsRowFunction="sum" headerRowDxfId="123" dataDxfId="75" totalsRowDxfId="74"/>
    <tableColumn id="3" name="Budget" totalsRowFunction="sum" headerRowDxfId="122" dataDxfId="73" totalsRowDxfId="72"/>
    <tableColumn id="4" name="Current Period" totalsRowFunction="sum" headerRowDxfId="121" dataDxfId="71" totalsRowDxfId="70"/>
    <tableColumn id="5" name="Current Period as % of Sales" totalsRowFunction="custom" headerRowDxfId="120" dataDxfId="69" totalsRowDxfId="68">
      <calculatedColumnFormula>IFERROR(tblSalesRevenue[[#This Row],[Current Period]]/SUBTOTAL(109,tblSalesRevenue[Current Period]),"")</calculatedColumnFormula>
      <totalsRowFormula>IFERROR(SUBTOTAL(109,tblSalesRevenue[Current Period])/tblSalesRevenue[[#Totals],[Current Period]],"-")</totalsRowFormula>
    </tableColumn>
    <tableColumn id="6" name="% Change from Prior Period" totalsRowFunction="custom" headerRowDxfId="119" dataDxfId="67" totalsRowDxfId="66">
      <calculatedColumnFormula>IF(tblSalesRevenue[[#This Row],[Current Period]]=0,"-",tblSalesRevenue[[#This Row],[Current Period]]/tblSalesRevenue[[#This Row],[Prior Period]]-1)</calculatedColumnFormula>
      <totalsRowFormula>IFERROR(tblSalesRevenue[[#Totals],[Current Period]]/tblSalesRevenue[[#Totals],[Prior Period]]-1,"-")</totalsRowFormula>
    </tableColumn>
    <tableColumn id="7" name="% Change from Budget" totalsRowFunction="custom" headerRowDxfId="118" dataDxfId="65" totalsRowDxfId="64">
      <calculatedColumnFormula>IF(tblSalesRevenue[[#This Row],[Current Period]]=0,"-",tblSalesRevenue[[#This Row],[Current Period]]/tblSalesRevenue[[#This Row],[Budget]]-1)</calculatedColumnFormula>
      <totalsRowFormula>IFERROR(tblSalesRevenue[[#Totals],[Current Period]]/tblSalesRevenue[[#Totals],[Budget]]-1,"-")</totalsRowFormula>
    </tableColumn>
  </tableColumns>
  <tableStyleInfo name="Profit and Loss Statement" showFirstColumn="0" showLastColumn="0" showRowStripes="0" showColumnStripes="0"/>
  <extLst>
    <ext xmlns:x14="http://schemas.microsoft.com/office/spreadsheetml/2009/9/main" uri="{504A1905-F514-4f6f-8877-14C23A59335A}">
      <x14:table altText="Sales Revenue" altTextSummary="Enter Prior, Budget &amp; Current Period figures, let the rest calculate."/>
    </ext>
  </extLst>
</table>
</file>

<file path=xl/tables/table2.xml><?xml version="1.0" encoding="utf-8"?>
<table xmlns="http://schemas.openxmlformats.org/spreadsheetml/2006/main" id="2" name="tblCostOfSales" displayName="tblCostOfSales" ref="A9:G11" headerRowCount="0" totalsRowCount="1" headerRowDxfId="117" dataDxfId="116">
  <tableColumns count="7">
    <tableColumn id="1" name="Cost of Sales" totalsRowLabel="Total Cost of Sales  [K]" headerRowDxfId="115" totalsRowDxfId="63"/>
    <tableColumn id="2" name="Prior Period" totalsRowFunction="sum" headerRowDxfId="114" dataDxfId="62" totalsRowDxfId="61"/>
    <tableColumn id="3" name="Budget" totalsRowFunction="sum" headerRowDxfId="113" dataDxfId="60" totalsRowDxfId="59"/>
    <tableColumn id="4" name="Current Period" totalsRowFunction="sum" headerRowDxfId="112" dataDxfId="58" totalsRowDxfId="57"/>
    <tableColumn id="5" name="Current Period as % of Sales" totalsRowFunction="custom" headerRowDxfId="111" dataDxfId="56" totalsRowDxfId="55">
      <calculatedColumnFormula>IFERROR(IF(tblSalesRevenue[[#Totals],[Current Period]]=0,"-",tblCostOfSales[[#This Row],[Current Period]]/tblSalesRevenue[[#Totals],[Current Period]]),"-")</calculatedColumnFormula>
      <totalsRowFormula>IFERROR(SUBTOTAL(109,tblCostOfSales[Current Period as % of Sales]),"-")</totalsRowFormula>
    </tableColumn>
    <tableColumn id="6" name="% Change from Prior Period" totalsRowFunction="custom" headerRowDxfId="110" dataDxfId="54" totalsRowDxfId="53">
      <calculatedColumnFormula>IF(tblCostOfSales[[#This Row],[Current Period]]=0,"-",tblCostOfSales[[#This Row],[Current Period]]/tblCostOfSales[[#This Row],[Prior Period]]-1)</calculatedColumnFormula>
      <totalsRowFormula>IFERROR(SUBTOTAL(101, tblCostOfSales[% Change from Prior Period] ),"-")</totalsRowFormula>
    </tableColumn>
    <tableColumn id="7" name="% Change from Budget" totalsRowFunction="custom" headerRowDxfId="109" dataDxfId="52" totalsRowDxfId="51">
      <calculatedColumnFormula>IF(tblCostOfSales[[#This Row],[Current Period]]=0,"-",tblCostOfSales[[#This Row],[Current Period]]/tblCostOfSales[[#This Row],[Budget]]-1)</calculatedColumnFormula>
      <totalsRowFormula>IFERROR(SUBTOTAL(101,tblCostOfSales[% Change from Budget]),"-")</totalsRowFormula>
    </tableColumn>
  </tableColumns>
  <tableStyleInfo name="Profit and Loss Statement" showFirstColumn="0" showLastColumn="0" showRowStripes="0" showColumnStripes="0"/>
  <extLst>
    <ext xmlns:x14="http://schemas.microsoft.com/office/spreadsheetml/2009/9/main" uri="{504A1905-F514-4f6f-8877-14C23A59335A}">
      <x14:table altText="Cost of Sales" altTextSummary="Enter Prior, Budget &amp; Current Period figures, let the rest calculate."/>
    </ext>
  </extLst>
</table>
</file>

<file path=xl/tables/table3.xml><?xml version="1.0" encoding="utf-8"?>
<table xmlns="http://schemas.openxmlformats.org/spreadsheetml/2006/main" id="3" name="tblOperatingExpenses" displayName="tblOperatingExpenses" ref="A16:G18" headerRowCount="0" totalsRowCount="1">
  <tableColumns count="7">
    <tableColumn id="1" name="Operating Expenses" totalsRowLabel="Total Sales and Marketing Expenses  [M]" headerRowDxfId="108" totalsRowDxfId="50"/>
    <tableColumn id="2" name="Prior Period" totalsRowFunction="sum" headerRowDxfId="107" dataDxfId="49" totalsRowDxfId="48"/>
    <tableColumn id="3" name="Budget" totalsRowFunction="sum" headerRowDxfId="106" dataDxfId="47" totalsRowDxfId="46"/>
    <tableColumn id="4" name="Current Period" totalsRowFunction="sum" headerRowDxfId="105" dataDxfId="45" totalsRowDxfId="44"/>
    <tableColumn id="5" name="Current Period as % of Sales" totalsRowFunction="custom" headerRowDxfId="104" dataDxfId="43" totalsRowDxfId="42">
      <calculatedColumnFormula>IFERROR(IF(tblSalesRevenue[[#Totals],[Current Period]]=0,"-",tblOperatingExpenses[[#This Row],[Current Period]]/tblSalesRevenue[[#Totals],[Current Period]]),"-")</calculatedColumnFormula>
      <totalsRowFormula>IFERROR(SUBTOTAL(109,tblOperatingExpenses[Current Period as % of Sales]),"-")</totalsRowFormula>
    </tableColumn>
    <tableColumn id="6" name="% Change from Prior Period" totalsRowFunction="custom" headerRowDxfId="103" dataDxfId="41" totalsRowDxfId="40">
      <calculatedColumnFormula>IF(tblOperatingExpenses[[#This Row],[Current Period]]=0,"-",tblOperatingExpenses[[#This Row],[Current Period]]/tblOperatingExpenses[[#This Row],[Prior Period]]-1)</calculatedColumnFormula>
      <totalsRowFormula>IFERROR(SUBTOTAL(101, tblOperatingExpenses[% Change from Prior Period] ),"-")</totalsRowFormula>
    </tableColumn>
    <tableColumn id="7" name="% Change from Budget" totalsRowFunction="custom" headerRowDxfId="102" dataDxfId="39" totalsRowDxfId="38">
      <calculatedColumnFormula>IF(tblOperatingExpenses[[#This Row],[Current Period]]=0,"-",tblOperatingExpenses[[#This Row],[Current Period]]/tblOperatingExpenses[[#This Row],[Budget]]-1)</calculatedColumnFormula>
      <totalsRowFormula>IFERROR(SUBTOTAL(101,tblOperatingExpenses[% Change from Budget]),"-")</totalsRowFormula>
    </tableColumn>
  </tableColumns>
  <tableStyleInfo name="Profit and Loss Statement" showFirstColumn="0" showLastColumn="0" showRowStripes="0" showColumnStripes="0"/>
  <extLst>
    <ext xmlns:x14="http://schemas.microsoft.com/office/spreadsheetml/2009/9/main" uri="{504A1905-F514-4f6f-8877-14C23A59335A}">
      <x14:table altText="Sales &amp; Marketing" altTextSummary="Enter Prior, Budget &amp; Current Period figures, let the rest calculate."/>
    </ext>
  </extLst>
</table>
</file>

<file path=xl/tables/table4.xml><?xml version="1.0" encoding="utf-8"?>
<table xmlns="http://schemas.openxmlformats.org/spreadsheetml/2006/main" id="4" name="tblRandD" displayName="tblRandD" ref="A20:G22" headerRowCount="0" totalsRowCount="1" headerRowDxfId="101" dataDxfId="100">
  <tableColumns count="7">
    <tableColumn id="1" name="Research and Development" totalsRowLabel="Total Research and Development Expenses  [N]" headerRowDxfId="99" totalsRowDxfId="37"/>
    <tableColumn id="2" name="Prior Period" totalsRowFunction="sum" headerRowDxfId="98" dataDxfId="36" totalsRowDxfId="35"/>
    <tableColumn id="3" name="Budget" totalsRowFunction="sum" headerRowDxfId="97" dataDxfId="34" totalsRowDxfId="33"/>
    <tableColumn id="4" name="Current Period" totalsRowFunction="sum" headerRowDxfId="96" dataDxfId="32" totalsRowDxfId="31"/>
    <tableColumn id="5" name="Current Period as % of Sales" totalsRowFunction="custom" headerRowDxfId="95" dataDxfId="30" totalsRowDxfId="29">
      <calculatedColumnFormula>IFERROR(IF(tblSalesRevenue[[#Totals],[Current Period]]=0,"-",tblRandD[[#This Row],[Current Period]]/tblSalesRevenue[[#Totals],[Current Period]]),"-")</calculatedColumnFormula>
      <totalsRowFormula>IFERROR(SUBTOTAL(109,tblRandD[Current Period as % of Sales]),"-")</totalsRowFormula>
    </tableColumn>
    <tableColumn id="6" name="% Change from Prior Period" totalsRowFunction="custom" headerRowDxfId="94" dataDxfId="28" totalsRowDxfId="27">
      <calculatedColumnFormula>IF(tblRandD[[#This Row],[Current Period]]=0,"-",tblRandD[[#This Row],[Current Period]]/tblRandD[[#This Row],[Prior Period]]-1)</calculatedColumnFormula>
      <totalsRowFormula>IFERROR(SUBTOTAL(101, tblRandD[% Change from Prior Period] ),"-")</totalsRowFormula>
    </tableColumn>
    <tableColumn id="7" name="% Change from Budget" totalsRowFunction="custom" headerRowDxfId="93" dataDxfId="26" totalsRowDxfId="25">
      <calculatedColumnFormula>IF(tblRandD[[#This Row],[Current Period]]=0,"-",tblRandD[[#This Row],[Current Period]]/tblRandD[[#This Row],[Budget]]-1)</calculatedColumnFormula>
      <totalsRowFormula>IFERROR(SUBTOTAL(101,tblRandD[% Change from Budget]),"-")</totalsRowFormula>
    </tableColumn>
  </tableColumns>
  <tableStyleInfo name="Profit and Loss Statement" showFirstColumn="0" showLastColumn="0" showRowStripes="0" showColumnStripes="0"/>
  <extLst>
    <ext xmlns:x14="http://schemas.microsoft.com/office/spreadsheetml/2009/9/main" uri="{504A1905-F514-4f6f-8877-14C23A59335A}">
      <x14:table altText="Research &amp; Development" altTextSummary="Enter Prior, Budget &amp; Current Period figures, let the rest calculate."/>
    </ext>
  </extLst>
</table>
</file>

<file path=xl/tables/table5.xml><?xml version="1.0" encoding="utf-8"?>
<table xmlns="http://schemas.openxmlformats.org/spreadsheetml/2006/main" id="5" name="tblGenAdmin" displayName="tblGenAdmin" ref="A24:G34" headerRowCount="0" totalsRowCount="1" headerRowDxfId="92" dataDxfId="91">
  <tableColumns count="7">
    <tableColumn id="1" name="General and Adminstrative" totalsRowLabel="Total General and Adminstrative Expenses  [O]" headerRowCellStyle="SubHeading"/>
    <tableColumn id="2" name="Prior Period" totalsRowFunction="sum" headerRowDxfId="90" dataDxfId="24" totalsRowDxfId="23"/>
    <tableColumn id="3" name="Budget" totalsRowFunction="sum" headerRowDxfId="89" dataDxfId="22" totalsRowDxfId="21"/>
    <tableColumn id="4" name="Current Period" totalsRowFunction="sum" headerRowDxfId="88" dataDxfId="20" totalsRowDxfId="19"/>
    <tableColumn id="5" name="Current Period as % of Sales" totalsRowFunction="custom" headerRowDxfId="87" dataDxfId="18" totalsRowDxfId="17">
      <calculatedColumnFormula>IFERROR(IF(tblSalesRevenue[[#Totals],[Current Period]]=0,"-",tblGenAdmin[[#This Row],[Current Period]]/tblSalesRevenue[[#Totals],[Current Period]]),"-")</calculatedColumnFormula>
      <totalsRowFormula>IFERROR(SUBTOTAL(109,tblGenAdmin[Current Period as % of Sales]),"-")</totalsRowFormula>
    </tableColumn>
    <tableColumn id="6" name="% Change from Prior Period" totalsRowFunction="custom" headerRowDxfId="86" dataDxfId="16" totalsRowDxfId="15">
      <calculatedColumnFormula>IF(tblGenAdmin[[#This Row],[Current Period]]=0,"-",tblGenAdmin[[#This Row],[Current Period]]/tblGenAdmin[[#This Row],[Prior Period]]-1)</calculatedColumnFormula>
      <totalsRowFormula>IFERROR(SUBTOTAL(101, tblGenAdmin[% Change from Prior Period] ),"-")</totalsRowFormula>
    </tableColumn>
    <tableColumn id="7" name="% Change from Budget" totalsRowFunction="custom" headerRowDxfId="85" dataDxfId="14" totalsRowDxfId="13">
      <calculatedColumnFormula>IF(tblGenAdmin[[#This Row],[Current Period]]=0,"-",tblGenAdmin[[#This Row],[Current Period]]/tblGenAdmin[[#This Row],[Budget]]-1)</calculatedColumnFormula>
      <totalsRowFormula>IFERROR(SUBTOTAL(101,tblGenAdmin[% Change from Budget]),"-")</totalsRowFormula>
    </tableColumn>
  </tableColumns>
  <tableStyleInfo name="Profit and Loss Statement" showFirstColumn="0" showLastColumn="0" showRowStripes="0" showColumnStripes="0"/>
  <extLst>
    <ext xmlns:x14="http://schemas.microsoft.com/office/spreadsheetml/2009/9/main" uri="{504A1905-F514-4f6f-8877-14C23A59335A}">
      <x14:table altText="General &amp; Administrative" altTextSummary="Enter Prior, Budget &amp; Current Period figures, let the rest calculate."/>
    </ext>
  </extLst>
</table>
</file>

<file path=xl/tables/table6.xml><?xml version="1.0" encoding="utf-8"?>
<table xmlns="http://schemas.openxmlformats.org/spreadsheetml/2006/main" id="6" name="tblTaxes" displayName="tblTaxes" ref="A42:G45" headerRowCount="0" totalsRowCount="1">
  <tableColumns count="7">
    <tableColumn id="1" name="Taxes" totalsRowLabel="Total Taxes  [S]" headerRowDxfId="84" totalsRowDxfId="12" headerRowCellStyle="SubHeading"/>
    <tableColumn id="2" name="Prior Period" totalsRowFunction="sum" headerRowDxfId="83" dataDxfId="11" totalsRowDxfId="10"/>
    <tableColumn id="3" name="Budget" totalsRowFunction="sum" headerRowDxfId="82" dataDxfId="9" totalsRowDxfId="8"/>
    <tableColumn id="4" name="Current Period" totalsRowFunction="sum" headerRowDxfId="81" dataDxfId="7" totalsRowDxfId="6"/>
    <tableColumn id="5" name="Current Period as % of Sales" totalsRowFunction="custom" headerRowDxfId="80" dataDxfId="5" totalsRowDxfId="4">
      <calculatedColumnFormula>IFERROR(IF(tblSalesRevenue[[#Totals],[Current Period]]=0,"-",tblTaxes[[#This Row],[Current Period]]/tblSalesRevenue[[#Totals],[Current Period]]),"-")</calculatedColumnFormula>
      <totalsRowFormula>IFERROR(SUBTOTAL(109,tblTaxes[Current Period as % of Sales]),"-")</totalsRowFormula>
    </tableColumn>
    <tableColumn id="6" name="% Change from Prior Period" totalsRowFunction="custom" headerRowDxfId="79" dataDxfId="3" totalsRowDxfId="2">
      <calculatedColumnFormula>IFERROR(tblTaxes[[#This Row],[Current Period]]/tblTaxes[[#This Row],[Prior Period]]-1,"-")</calculatedColumnFormula>
      <totalsRowFormula>IFERROR(SUBTOTAL(101, tblTaxes[% Change from Prior Period] ),"-")</totalsRowFormula>
    </tableColumn>
    <tableColumn id="7" name="% Change from Budget" totalsRowFunction="custom" headerRowDxfId="78" dataDxfId="1" totalsRowDxfId="0">
      <calculatedColumnFormula>IFERROR(tblTaxes[[#This Row],[Current Period]]/tblTaxes[[#This Row],[Budget]]-1,"-")</calculatedColumnFormula>
      <totalsRowFormula>IFERROR(SUBTOTAL(101,tblTaxes[% Change from Budget]),"-")</totalsRowFormula>
    </tableColumn>
  </tableColumns>
  <tableStyleInfo name="Profit and Loss Statement" showFirstColumn="0" showLastColumn="0" showRowStripes="0" showColumnStripes="0"/>
  <extLst>
    <ext xmlns:x14="http://schemas.microsoft.com/office/spreadsheetml/2009/9/main" uri="{504A1905-F514-4f6f-8877-14C23A59335A}">
      <x14:table altText="Taxes" altTextSummary="Enter Prior, Budget &amp; Current Period figures, let the rest calculate."/>
    </ext>
  </extLst>
</table>
</file>

<file path=xl/theme/theme1.xml><?xml version="1.0" encoding="utf-8"?>
<a:theme xmlns:a="http://schemas.openxmlformats.org/drawingml/2006/main" name="Office Theme">
  <a:themeElements>
    <a:clrScheme name="Profit and Loss Statemen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Profit and Loss Statement">
      <a:majorFont>
        <a:latin typeface="Franklin Gothic Medium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47"/>
  <sheetViews>
    <sheetView showGridLines="0" tabSelected="1" zoomScale="140" zoomScaleNormal="140" workbookViewId="0">
      <selection sqref="A1:G47"/>
    </sheetView>
  </sheetViews>
  <sheetFormatPr defaultRowHeight="12.75" x14ac:dyDescent="0.2"/>
  <cols>
    <col min="1" max="1" width="19.5703125" customWidth="1"/>
    <col min="2" max="2" width="10.85546875" customWidth="1"/>
    <col min="3" max="3" width="6.28515625" customWidth="1"/>
    <col min="4" max="4" width="7" customWidth="1"/>
    <col min="5" max="5" width="12.85546875" customWidth="1"/>
    <col min="6" max="6" width="13.140625" customWidth="1"/>
    <col min="7" max="7" width="11.28515625" customWidth="1"/>
  </cols>
  <sheetData>
    <row r="1" spans="1:7" ht="21.75" thickBot="1" x14ac:dyDescent="0.25">
      <c r="A1" s="15" t="s">
        <v>9</v>
      </c>
      <c r="B1" s="16"/>
      <c r="C1" s="8" t="s">
        <v>44</v>
      </c>
      <c r="D1" s="7"/>
      <c r="E1" s="7"/>
      <c r="F1" s="7"/>
      <c r="G1" s="9"/>
    </row>
    <row r="2" spans="1:7" ht="16.5" x14ac:dyDescent="0.2">
      <c r="A2" s="17" t="s">
        <v>45</v>
      </c>
      <c r="B2" s="18"/>
      <c r="C2" s="18" t="s">
        <v>35</v>
      </c>
      <c r="D2" s="18"/>
      <c r="E2" s="18"/>
      <c r="F2" s="18"/>
      <c r="G2" s="19"/>
    </row>
    <row r="3" spans="1:7" ht="25.5" x14ac:dyDescent="0.2">
      <c r="A3" s="20"/>
      <c r="B3" s="14" t="s">
        <v>20</v>
      </c>
      <c r="C3" s="14" t="s">
        <v>21</v>
      </c>
      <c r="D3" s="14" t="s">
        <v>22</v>
      </c>
      <c r="E3" s="14" t="s">
        <v>34</v>
      </c>
      <c r="F3" s="14" t="s">
        <v>46</v>
      </c>
      <c r="G3" s="21" t="s">
        <v>23</v>
      </c>
    </row>
    <row r="4" spans="1:7" ht="12.75" customHeight="1" x14ac:dyDescent="0.2">
      <c r="A4" s="22" t="s">
        <v>38</v>
      </c>
      <c r="B4" s="23"/>
      <c r="C4" s="23"/>
      <c r="D4" s="23"/>
      <c r="E4" s="23"/>
      <c r="F4" s="23"/>
      <c r="G4" s="24"/>
    </row>
    <row r="5" spans="1:7" ht="12.75" customHeight="1" x14ac:dyDescent="0.2">
      <c r="A5" s="25" t="s">
        <v>36</v>
      </c>
      <c r="B5" s="26"/>
      <c r="C5" s="26"/>
      <c r="D5" s="26"/>
      <c r="E5" s="27" t="str">
        <f>IFERROR(tblSalesRevenue[[#This Row],[Current Period]]/SUBTOTAL(109,tblSalesRevenue[Current Period]),"")</f>
        <v/>
      </c>
      <c r="F5" s="27" t="str">
        <f>IF(tblSalesRevenue[[#This Row],[Current Period]]=0,"-",tblSalesRevenue[[#This Row],[Current Period]]/tblSalesRevenue[[#This Row],[Prior Period]]-1)</f>
        <v>-</v>
      </c>
      <c r="G5" s="28" t="str">
        <f>IF(tblSalesRevenue[[#This Row],[Current Period]]=0,"-",tblSalesRevenue[[#This Row],[Current Period]]/tblSalesRevenue[[#This Row],[Budget]]-1)</f>
        <v>-</v>
      </c>
    </row>
    <row r="6" spans="1:7" ht="12.75" customHeight="1" x14ac:dyDescent="0.2">
      <c r="A6" s="25" t="s">
        <v>37</v>
      </c>
      <c r="B6" s="26"/>
      <c r="C6" s="26"/>
      <c r="D6" s="26"/>
      <c r="E6" s="27" t="str">
        <f>IFERROR(tblSalesRevenue[[#This Row],[Current Period]]/SUBTOTAL(109,tblSalesRevenue[Current Period]),"")</f>
        <v/>
      </c>
      <c r="F6" s="27" t="str">
        <f>IF(tblSalesRevenue[[#This Row],[Current Period]]=0,"-",tblSalesRevenue[[#This Row],[Current Period]]/tblSalesRevenue[[#This Row],[Prior Period]]-1)</f>
        <v>-</v>
      </c>
      <c r="G6" s="28" t="str">
        <f>IF(tblSalesRevenue[[#This Row],[Current Period]]=0,"-",tblSalesRevenue[[#This Row],[Current Period]]/tblSalesRevenue[[#This Row],[Budget]]-1)</f>
        <v>-</v>
      </c>
    </row>
    <row r="7" spans="1:7" x14ac:dyDescent="0.2">
      <c r="A7" s="29" t="s">
        <v>39</v>
      </c>
      <c r="B7" s="10">
        <f>SUBTOTAL(109,tblSalesRevenue[Prior Period])</f>
        <v>0</v>
      </c>
      <c r="C7" s="10">
        <f>SUBTOTAL(109,tblSalesRevenue[Budget])</f>
        <v>0</v>
      </c>
      <c r="D7" s="10">
        <f>SUBTOTAL(109,tblSalesRevenue[Current Period])</f>
        <v>0</v>
      </c>
      <c r="E7" s="11" t="str">
        <f>IFERROR(SUBTOTAL(109,tblSalesRevenue[Current Period])/tblSalesRevenue[[#Totals],[Current Period]],"-")</f>
        <v>-</v>
      </c>
      <c r="F7" s="11" t="str">
        <f>IFERROR(tblSalesRevenue[[#Totals],[Current Period]]/tblSalesRevenue[[#Totals],[Prior Period]]-1,"-")</f>
        <v>-</v>
      </c>
      <c r="G7" s="30" t="str">
        <f>IFERROR(tblSalesRevenue[[#Totals],[Current Period]]/tblSalesRevenue[[#Totals],[Budget]]-1,"-")</f>
        <v>-</v>
      </c>
    </row>
    <row r="8" spans="1:7" ht="12.75" customHeight="1" x14ac:dyDescent="0.2">
      <c r="A8" s="31" t="s">
        <v>7</v>
      </c>
      <c r="B8" s="32"/>
      <c r="C8" s="32"/>
      <c r="D8" s="32"/>
      <c r="E8" s="32"/>
      <c r="F8" s="32"/>
      <c r="G8" s="33"/>
    </row>
    <row r="9" spans="1:7" ht="12.75" customHeight="1" x14ac:dyDescent="0.2">
      <c r="A9" s="25" t="s">
        <v>36</v>
      </c>
      <c r="B9" s="26"/>
      <c r="C9" s="26"/>
      <c r="D9" s="26"/>
      <c r="E9" s="27" t="str">
        <f>IFERROR(IF(tblSalesRevenue[[#Totals],[Current Period]]=0,"-",tblCostOfSales[[#This Row],[Current Period]]/tblSalesRevenue[[#Totals],[Current Period]]),"-")</f>
        <v>-</v>
      </c>
      <c r="F9" s="27" t="str">
        <f>IF(tblCostOfSales[[#This Row],[Current Period]]=0,"-",tblCostOfSales[[#This Row],[Current Period]]/tblCostOfSales[[#This Row],[Prior Period]]-1)</f>
        <v>-</v>
      </c>
      <c r="G9" s="28" t="str">
        <f>IF(tblCostOfSales[[#This Row],[Current Period]]=0,"-",tblCostOfSales[[#This Row],[Current Period]]/tblCostOfSales[[#This Row],[Budget]]-1)</f>
        <v>-</v>
      </c>
    </row>
    <row r="10" spans="1:7" ht="12.75" customHeight="1" x14ac:dyDescent="0.2">
      <c r="A10" s="25" t="s">
        <v>37</v>
      </c>
      <c r="B10" s="26"/>
      <c r="C10" s="26"/>
      <c r="D10" s="26"/>
      <c r="E10" s="27" t="str">
        <f>IFERROR(IF(tblSalesRevenue[[#Totals],[Current Period]]=0,"-",tblCostOfSales[[#This Row],[Current Period]]/tblSalesRevenue[[#Totals],[Current Period]]),"-")</f>
        <v>-</v>
      </c>
      <c r="F10" s="27" t="str">
        <f>IF(tblCostOfSales[[#This Row],[Current Period]]=0,"-",tblCostOfSales[[#This Row],[Current Period]]/tblCostOfSales[[#This Row],[Prior Period]]-1)</f>
        <v>-</v>
      </c>
      <c r="G10" s="28" t="str">
        <f>IF(tblCostOfSales[[#This Row],[Current Period]]=0,"-",tblCostOfSales[[#This Row],[Current Period]]/tblCostOfSales[[#This Row],[Budget]]-1)</f>
        <v>-</v>
      </c>
    </row>
    <row r="11" spans="1:7" ht="12.75" customHeight="1" x14ac:dyDescent="0.2">
      <c r="A11" s="29" t="s">
        <v>27</v>
      </c>
      <c r="B11" s="10">
        <f>SUBTOTAL(109,tblCostOfSales[Prior Period])</f>
        <v>0</v>
      </c>
      <c r="C11" s="10">
        <f>SUBTOTAL(109,tblCostOfSales[Budget])</f>
        <v>0</v>
      </c>
      <c r="D11" s="10">
        <f>SUBTOTAL(109,tblCostOfSales[Current Period])</f>
        <v>0</v>
      </c>
      <c r="E11" s="11">
        <f>IFERROR(SUBTOTAL(109,tblCostOfSales[Current Period as % of Sales]),"-")</f>
        <v>0</v>
      </c>
      <c r="F11" s="11" t="str">
        <f>IFERROR(SUBTOTAL(101, tblCostOfSales[% Change from Prior Period] ),"-")</f>
        <v>-</v>
      </c>
      <c r="G11" s="30" t="str">
        <f>IFERROR(SUBTOTAL(101,tblCostOfSales[% Change from Budget]),"-")</f>
        <v>-</v>
      </c>
    </row>
    <row r="12" spans="1:7" ht="5.25" customHeight="1" x14ac:dyDescent="0.2">
      <c r="A12" s="25"/>
      <c r="B12" s="26"/>
      <c r="C12" s="26"/>
      <c r="D12" s="26"/>
      <c r="E12" s="34"/>
      <c r="F12" s="34"/>
      <c r="G12" s="35"/>
    </row>
    <row r="13" spans="1:7" ht="12.75" customHeight="1" x14ac:dyDescent="0.2">
      <c r="A13" s="36" t="s">
        <v>28</v>
      </c>
      <c r="B13" s="1">
        <f>tblSalesRevenue[[#Totals],[Prior Period]]-tblCostOfSales[[#Totals],[Prior Period]]</f>
        <v>0</v>
      </c>
      <c r="C13" s="1">
        <f>tblSalesRevenue[[#Totals],[Budget]]-tblCostOfSales[[#Totals],[Budget]]</f>
        <v>0</v>
      </c>
      <c r="D13" s="1">
        <f>tblSalesRevenue[[#Totals],[Current Period]]-tblCostOfSales[[#Totals],[Current Period]]</f>
        <v>0</v>
      </c>
      <c r="E13" s="2" t="str">
        <f>IFERROR(D13/tblSalesRevenue[[#Totals],[Current Period]],"-")</f>
        <v>-</v>
      </c>
      <c r="F13" s="2">
        <f>IFERROR(IF(B13=D13,0,IF(D13&gt;B13,ABS((D13/B13)-1),IF(AND(D13&lt;B13,B13&lt;0),-((D13/B13)-1),(D13/B13)-1))),"-")</f>
        <v>0</v>
      </c>
      <c r="G13" s="37">
        <f>IFERROR(IF(C13=D13,0,IF(D13&gt;C13,ABS((D13/C13)-1),IF(AND(D13&lt;C13,C13&lt;0),-((D13/C13)-1),(D13/C13)-1))),"-")</f>
        <v>0</v>
      </c>
    </row>
    <row r="14" spans="1:7" ht="12.75" customHeight="1" x14ac:dyDescent="0.2">
      <c r="A14" s="38" t="s">
        <v>10</v>
      </c>
      <c r="B14" s="39"/>
      <c r="C14" s="39"/>
      <c r="D14" s="39"/>
      <c r="E14" s="39"/>
      <c r="F14" s="39"/>
      <c r="G14" s="40"/>
    </row>
    <row r="15" spans="1:7" ht="12.75" customHeight="1" x14ac:dyDescent="0.2">
      <c r="A15" s="31" t="s">
        <v>11</v>
      </c>
      <c r="B15" s="39"/>
      <c r="C15" s="39"/>
      <c r="D15" s="39"/>
      <c r="E15" s="39"/>
      <c r="F15" s="39"/>
      <c r="G15" s="40"/>
    </row>
    <row r="16" spans="1:7" ht="12.75" customHeight="1" x14ac:dyDescent="0.2">
      <c r="A16" s="41" t="s">
        <v>2</v>
      </c>
      <c r="B16" s="3"/>
      <c r="C16" s="3"/>
      <c r="D16" s="3"/>
      <c r="E16" s="4" t="str">
        <f>IFERROR(IF(tblSalesRevenue[[#Totals],[Current Period]]=0,"-",tblOperatingExpenses[[#This Row],[Current Period]]/tblSalesRevenue[[#Totals],[Current Period]]),"-")</f>
        <v>-</v>
      </c>
      <c r="F16" s="4" t="str">
        <f>IF(tblOperatingExpenses[[#This Row],[Current Period]]=0,"-",tblOperatingExpenses[[#This Row],[Current Period]]/tblOperatingExpenses[[#This Row],[Prior Period]]-1)</f>
        <v>-</v>
      </c>
      <c r="G16" s="42" t="str">
        <f>IF(tblOperatingExpenses[[#This Row],[Current Period]]=0,"-",tblOperatingExpenses[[#This Row],[Current Period]]/tblOperatingExpenses[[#This Row],[Budget]]-1)</f>
        <v>-</v>
      </c>
    </row>
    <row r="17" spans="1:7" ht="12.75" customHeight="1" x14ac:dyDescent="0.2">
      <c r="A17" s="41" t="s">
        <v>14</v>
      </c>
      <c r="B17" s="3"/>
      <c r="C17" s="3"/>
      <c r="D17" s="3"/>
      <c r="E17" s="4" t="str">
        <f>IFERROR(IF(tblSalesRevenue[[#Totals],[Current Period]]=0,"-",tblOperatingExpenses[[#This Row],[Current Period]]/tblSalesRevenue[[#Totals],[Current Period]]),"-")</f>
        <v>-</v>
      </c>
      <c r="F17" s="4" t="str">
        <f>IF(tblOperatingExpenses[[#This Row],[Current Period]]=0,"-",tblOperatingExpenses[[#This Row],[Current Period]]/tblOperatingExpenses[[#This Row],[Prior Period]]-1)</f>
        <v>-</v>
      </c>
      <c r="G17" s="42" t="str">
        <f>IF(tblOperatingExpenses[[#This Row],[Current Period]]=0,"-",tblOperatingExpenses[[#This Row],[Current Period]]/tblOperatingExpenses[[#This Row],[Budget]]-1)</f>
        <v>-</v>
      </c>
    </row>
    <row r="18" spans="1:7" ht="12.75" customHeight="1" x14ac:dyDescent="0.2">
      <c r="A18" s="29" t="s">
        <v>41</v>
      </c>
      <c r="B18" s="10">
        <f>SUBTOTAL(109,tblOperatingExpenses[Prior Period])</f>
        <v>0</v>
      </c>
      <c r="C18" s="10">
        <f>SUBTOTAL(109,tblOperatingExpenses[Budget])</f>
        <v>0</v>
      </c>
      <c r="D18" s="10">
        <f>SUBTOTAL(109,tblOperatingExpenses[Current Period])</f>
        <v>0</v>
      </c>
      <c r="E18" s="11">
        <f>IFERROR(SUBTOTAL(109,tblOperatingExpenses[Current Period as % of Sales]),"-")</f>
        <v>0</v>
      </c>
      <c r="F18" s="11" t="str">
        <f>IFERROR(SUBTOTAL(101, tblOperatingExpenses[% Change from Prior Period] ),"-")</f>
        <v>-</v>
      </c>
      <c r="G18" s="30" t="str">
        <f>IFERROR(SUBTOTAL(101,tblOperatingExpenses[% Change from Budget]),"-")</f>
        <v>-</v>
      </c>
    </row>
    <row r="19" spans="1:7" ht="12.75" customHeight="1" x14ac:dyDescent="0.2">
      <c r="A19" s="31" t="s">
        <v>12</v>
      </c>
      <c r="B19" s="39"/>
      <c r="C19" s="39"/>
      <c r="D19" s="39"/>
      <c r="E19" s="39"/>
      <c r="F19" s="39"/>
      <c r="G19" s="40"/>
    </row>
    <row r="20" spans="1:7" ht="12.75" customHeight="1" x14ac:dyDescent="0.2">
      <c r="A20" s="25" t="s">
        <v>25</v>
      </c>
      <c r="B20" s="3"/>
      <c r="C20" s="3"/>
      <c r="D20" s="3"/>
      <c r="E20" s="27" t="str">
        <f>IFERROR(IF(tblSalesRevenue[[#Totals],[Current Period]]=0,"-",tblRandD[[#This Row],[Current Period]]/tblSalesRevenue[[#Totals],[Current Period]]),"-")</f>
        <v>-</v>
      </c>
      <c r="F20" s="27" t="str">
        <f>IF(tblRandD[[#This Row],[Current Period]]=0,"-",tblRandD[[#This Row],[Current Period]]/tblRandD[[#This Row],[Prior Period]]-1)</f>
        <v>-</v>
      </c>
      <c r="G20" s="28" t="str">
        <f>IF(tblRandD[[#This Row],[Current Period]]=0,"-",tblRandD[[#This Row],[Current Period]]/tblRandD[[#This Row],[Budget]]-1)</f>
        <v>-</v>
      </c>
    </row>
    <row r="21" spans="1:7" ht="12.75" customHeight="1" x14ac:dyDescent="0.2">
      <c r="A21" s="25" t="s">
        <v>24</v>
      </c>
      <c r="B21" s="3"/>
      <c r="C21" s="3"/>
      <c r="D21" s="3"/>
      <c r="E21" s="27" t="str">
        <f>IFERROR(IF(tblSalesRevenue[[#Totals],[Current Period]]=0,"-",tblRandD[[#This Row],[Current Period]]/tblSalesRevenue[[#Totals],[Current Period]]),"-")</f>
        <v>-</v>
      </c>
      <c r="F21" s="27" t="str">
        <f>IF(tblRandD[[#This Row],[Current Period]]=0,"-",tblRandD[[#This Row],[Current Period]]/tblRandD[[#This Row],[Prior Period]]-1)</f>
        <v>-</v>
      </c>
      <c r="G21" s="28" t="str">
        <f>IF(tblRandD[[#This Row],[Current Period]]=0,"-",tblRandD[[#This Row],[Current Period]]/tblRandD[[#This Row],[Budget]]-1)</f>
        <v>-</v>
      </c>
    </row>
    <row r="22" spans="1:7" ht="12.75" customHeight="1" x14ac:dyDescent="0.2">
      <c r="A22" s="29" t="s">
        <v>42</v>
      </c>
      <c r="B22" s="10">
        <f>SUBTOTAL(109,tblRandD[Prior Period])</f>
        <v>0</v>
      </c>
      <c r="C22" s="10">
        <f>SUBTOTAL(109,tblRandD[Budget])</f>
        <v>0</v>
      </c>
      <c r="D22" s="10">
        <f>SUBTOTAL(109,tblRandD[Current Period])</f>
        <v>0</v>
      </c>
      <c r="E22" s="11">
        <f>IFERROR(SUBTOTAL(109,tblRandD[Current Period as % of Sales]),"-")</f>
        <v>0</v>
      </c>
      <c r="F22" s="11" t="str">
        <f>IFERROR(SUBTOTAL(101, tblRandD[% Change from Prior Period] ),"-")</f>
        <v>-</v>
      </c>
      <c r="G22" s="30" t="str">
        <f>IFERROR(SUBTOTAL(101,tblRandD[% Change from Budget]),"-")</f>
        <v>-</v>
      </c>
    </row>
    <row r="23" spans="1:7" ht="12.75" customHeight="1" x14ac:dyDescent="0.2">
      <c r="A23" s="31" t="s">
        <v>13</v>
      </c>
      <c r="B23" s="39"/>
      <c r="C23" s="39"/>
      <c r="D23" s="39"/>
      <c r="E23" s="39"/>
      <c r="F23" s="39"/>
      <c r="G23" s="40"/>
    </row>
    <row r="24" spans="1:7" ht="12.75" customHeight="1" x14ac:dyDescent="0.2">
      <c r="A24" s="25" t="s">
        <v>16</v>
      </c>
      <c r="B24" s="3"/>
      <c r="C24" s="3"/>
      <c r="D24" s="3"/>
      <c r="E24" s="27" t="str">
        <f>IFERROR(IF(tblSalesRevenue[[#Totals],[Current Period]]=0,"-",tblGenAdmin[[#This Row],[Current Period]]/tblSalesRevenue[[#Totals],[Current Period]]),"-")</f>
        <v>-</v>
      </c>
      <c r="F24" s="27" t="str">
        <f>IF(tblGenAdmin[[#This Row],[Current Period]]=0,"-",tblGenAdmin[[#This Row],[Current Period]]/tblGenAdmin[[#This Row],[Prior Period]]-1)</f>
        <v>-</v>
      </c>
      <c r="G24" s="28" t="str">
        <f>IF(tblGenAdmin[[#This Row],[Current Period]]=0,"-",tblGenAdmin[[#This Row],[Current Period]]/tblGenAdmin[[#This Row],[Budget]]-1)</f>
        <v>-</v>
      </c>
    </row>
    <row r="25" spans="1:7" ht="12.75" customHeight="1" x14ac:dyDescent="0.2">
      <c r="A25" s="25" t="s">
        <v>0</v>
      </c>
      <c r="B25" s="3"/>
      <c r="C25" s="3"/>
      <c r="D25" s="3"/>
      <c r="E25" s="27" t="str">
        <f>IFERROR(IF(tblSalesRevenue[[#Totals],[Current Period]]=0,"-",tblGenAdmin[[#This Row],[Current Period]]/tblSalesRevenue[[#Totals],[Current Period]]),"-")</f>
        <v>-</v>
      </c>
      <c r="F25" s="27" t="str">
        <f>IF(tblGenAdmin[[#This Row],[Current Period]]=0,"-",tblGenAdmin[[#This Row],[Current Period]]/tblGenAdmin[[#This Row],[Prior Period]]-1)</f>
        <v>-</v>
      </c>
      <c r="G25" s="28" t="str">
        <f>IF(tblGenAdmin[[#This Row],[Current Period]]=0,"-",tblGenAdmin[[#This Row],[Current Period]]/tblGenAdmin[[#This Row],[Budget]]-1)</f>
        <v>-</v>
      </c>
    </row>
    <row r="26" spans="1:7" ht="12.75" customHeight="1" x14ac:dyDescent="0.2">
      <c r="A26" s="25" t="s">
        <v>40</v>
      </c>
      <c r="B26" s="3"/>
      <c r="C26" s="3"/>
      <c r="D26" s="3"/>
      <c r="E26" s="27" t="str">
        <f>IFERROR(IF(tblSalesRevenue[[#Totals],[Current Period]]=0,"-",tblGenAdmin[[#This Row],[Current Period]]/tblSalesRevenue[[#Totals],[Current Period]]),"-")</f>
        <v>-</v>
      </c>
      <c r="F26" s="27" t="str">
        <f>IF(tblGenAdmin[[#This Row],[Current Period]]=0,"-",tblGenAdmin[[#This Row],[Current Period]]/tblGenAdmin[[#This Row],[Prior Period]]-1)</f>
        <v>-</v>
      </c>
      <c r="G26" s="28" t="str">
        <f>IF(tblGenAdmin[[#This Row],[Current Period]]=0,"-",tblGenAdmin[[#This Row],[Current Period]]/tblGenAdmin[[#This Row],[Budget]]-1)</f>
        <v>-</v>
      </c>
    </row>
    <row r="27" spans="1:7" ht="12.75" customHeight="1" x14ac:dyDescent="0.2">
      <c r="A27" s="25" t="s">
        <v>15</v>
      </c>
      <c r="B27" s="3"/>
      <c r="C27" s="3"/>
      <c r="D27" s="3"/>
      <c r="E27" s="27" t="str">
        <f>IFERROR(IF(tblSalesRevenue[[#Totals],[Current Period]]=0,"-",tblGenAdmin[[#This Row],[Current Period]]/tblSalesRevenue[[#Totals],[Current Period]]),"-")</f>
        <v>-</v>
      </c>
      <c r="F27" s="27" t="str">
        <f>IF(tblGenAdmin[[#This Row],[Current Period]]=0,"-",tblGenAdmin[[#This Row],[Current Period]]/tblGenAdmin[[#This Row],[Prior Period]]-1)</f>
        <v>-</v>
      </c>
      <c r="G27" s="28" t="str">
        <f>IF(tblGenAdmin[[#This Row],[Current Period]]=0,"-",tblGenAdmin[[#This Row],[Current Period]]/tblGenAdmin[[#This Row],[Budget]]-1)</f>
        <v>-</v>
      </c>
    </row>
    <row r="28" spans="1:7" ht="12.75" customHeight="1" x14ac:dyDescent="0.2">
      <c r="A28" s="25" t="s">
        <v>3</v>
      </c>
      <c r="B28" s="3"/>
      <c r="C28" s="3"/>
      <c r="D28" s="3"/>
      <c r="E28" s="27" t="str">
        <f>IFERROR(IF(tblSalesRevenue[[#Totals],[Current Period]]=0,"-",tblGenAdmin[[#This Row],[Current Period]]/tblSalesRevenue[[#Totals],[Current Period]]),"-")</f>
        <v>-</v>
      </c>
      <c r="F28" s="27" t="str">
        <f>IF(tblGenAdmin[[#This Row],[Current Period]]=0,"-",tblGenAdmin[[#This Row],[Current Period]]/tblGenAdmin[[#This Row],[Prior Period]]-1)</f>
        <v>-</v>
      </c>
      <c r="G28" s="28" t="str">
        <f>IF(tblGenAdmin[[#This Row],[Current Period]]=0,"-",tblGenAdmin[[#This Row],[Current Period]]/tblGenAdmin[[#This Row],[Budget]]-1)</f>
        <v>-</v>
      </c>
    </row>
    <row r="29" spans="1:7" ht="12.75" customHeight="1" x14ac:dyDescent="0.2">
      <c r="A29" s="25" t="s">
        <v>4</v>
      </c>
      <c r="B29" s="3"/>
      <c r="C29" s="3"/>
      <c r="D29" s="3"/>
      <c r="E29" s="27" t="str">
        <f>IFERROR(IF(tblSalesRevenue[[#Totals],[Current Period]]=0,"-",tblGenAdmin[[#This Row],[Current Period]]/tblSalesRevenue[[#Totals],[Current Period]]),"-")</f>
        <v>-</v>
      </c>
      <c r="F29" s="27" t="str">
        <f>IF(tblGenAdmin[[#This Row],[Current Period]]=0,"-",tblGenAdmin[[#This Row],[Current Period]]/tblGenAdmin[[#This Row],[Prior Period]]-1)</f>
        <v>-</v>
      </c>
      <c r="G29" s="28" t="str">
        <f>IF(tblGenAdmin[[#This Row],[Current Period]]=0,"-",tblGenAdmin[[#This Row],[Current Period]]/tblGenAdmin[[#This Row],[Budget]]-1)</f>
        <v>-</v>
      </c>
    </row>
    <row r="30" spans="1:7" ht="12.75" customHeight="1" x14ac:dyDescent="0.2">
      <c r="A30" s="25" t="s">
        <v>5</v>
      </c>
      <c r="B30" s="3"/>
      <c r="C30" s="3"/>
      <c r="D30" s="3"/>
      <c r="E30" s="27" t="str">
        <f>IFERROR(IF(tblSalesRevenue[[#Totals],[Current Period]]=0,"-",tblGenAdmin[[#This Row],[Current Period]]/tblSalesRevenue[[#Totals],[Current Period]]),"-")</f>
        <v>-</v>
      </c>
      <c r="F30" s="27" t="str">
        <f>IF(tblGenAdmin[[#This Row],[Current Period]]=0,"-",tblGenAdmin[[#This Row],[Current Period]]/tblGenAdmin[[#This Row],[Prior Period]]-1)</f>
        <v>-</v>
      </c>
      <c r="G30" s="28" t="str">
        <f>IF(tblGenAdmin[[#This Row],[Current Period]]=0,"-",tblGenAdmin[[#This Row],[Current Period]]/tblGenAdmin[[#This Row],[Budget]]-1)</f>
        <v>-</v>
      </c>
    </row>
    <row r="31" spans="1:7" ht="12.75" customHeight="1" x14ac:dyDescent="0.2">
      <c r="A31" s="25" t="s">
        <v>8</v>
      </c>
      <c r="B31" s="3"/>
      <c r="C31" s="3"/>
      <c r="D31" s="3"/>
      <c r="E31" s="27" t="str">
        <f>IFERROR(IF(tblSalesRevenue[[#Totals],[Current Period]]=0,"-",tblGenAdmin[[#This Row],[Current Period]]/tblSalesRevenue[[#Totals],[Current Period]]),"-")</f>
        <v>-</v>
      </c>
      <c r="F31" s="27" t="str">
        <f>IF(tblGenAdmin[[#This Row],[Current Period]]=0,"-",tblGenAdmin[[#This Row],[Current Period]]/tblGenAdmin[[#This Row],[Prior Period]]-1)</f>
        <v>-</v>
      </c>
      <c r="G31" s="28" t="str">
        <f>IF(tblGenAdmin[[#This Row],[Current Period]]=0,"-",tblGenAdmin[[#This Row],[Current Period]]/tblGenAdmin[[#This Row],[Budget]]-1)</f>
        <v>-</v>
      </c>
    </row>
    <row r="32" spans="1:7" ht="12.75" customHeight="1" x14ac:dyDescent="0.2">
      <c r="A32" s="25" t="s">
        <v>6</v>
      </c>
      <c r="B32" s="3"/>
      <c r="C32" s="3"/>
      <c r="D32" s="3"/>
      <c r="E32" s="27" t="str">
        <f>IFERROR(IF(tblSalesRevenue[[#Totals],[Current Period]]=0,"-",tblGenAdmin[[#This Row],[Current Period]]/tblSalesRevenue[[#Totals],[Current Period]]),"-")</f>
        <v>-</v>
      </c>
      <c r="F32" s="27" t="str">
        <f>IF(tblGenAdmin[[#This Row],[Current Period]]=0,"-",tblGenAdmin[[#This Row],[Current Period]]/tblGenAdmin[[#This Row],[Prior Period]]-1)</f>
        <v>-</v>
      </c>
      <c r="G32" s="28" t="str">
        <f>IF(tblGenAdmin[[#This Row],[Current Period]]=0,"-",tblGenAdmin[[#This Row],[Current Period]]/tblGenAdmin[[#This Row],[Budget]]-1)</f>
        <v>-</v>
      </c>
    </row>
    <row r="33" spans="1:7" ht="12.75" customHeight="1" x14ac:dyDescent="0.2">
      <c r="A33" s="25" t="s">
        <v>1</v>
      </c>
      <c r="B33" s="3"/>
      <c r="C33" s="3"/>
      <c r="D33" s="3"/>
      <c r="E33" s="27" t="str">
        <f>IFERROR(IF(tblSalesRevenue[[#Totals],[Current Period]]=0,"-",tblGenAdmin[[#This Row],[Current Period]]/tblSalesRevenue[[#Totals],[Current Period]]),"-")</f>
        <v>-</v>
      </c>
      <c r="F33" s="27" t="str">
        <f>IF(tblGenAdmin[[#This Row],[Current Period]]=0,"-",tblGenAdmin[[#This Row],[Current Period]]/tblGenAdmin[[#This Row],[Prior Period]]-1)</f>
        <v>-</v>
      </c>
      <c r="G33" s="28" t="str">
        <f>IF(tblGenAdmin[[#This Row],[Current Period]]=0,"-",tblGenAdmin[[#This Row],[Current Period]]/tblGenAdmin[[#This Row],[Budget]]-1)</f>
        <v>-</v>
      </c>
    </row>
    <row r="34" spans="1:7" ht="12.75" customHeight="1" x14ac:dyDescent="0.2">
      <c r="A34" s="25" t="s">
        <v>43</v>
      </c>
      <c r="B34" s="39">
        <f>SUBTOTAL(109,tblGenAdmin[Prior Period])</f>
        <v>0</v>
      </c>
      <c r="C34" s="39">
        <f>SUBTOTAL(109,tblGenAdmin[Budget])</f>
        <v>0</v>
      </c>
      <c r="D34" s="39">
        <f>SUBTOTAL(109,tblGenAdmin[Current Period])</f>
        <v>0</v>
      </c>
      <c r="E34" s="27">
        <f>IFERROR(SUBTOTAL(109,tblGenAdmin[Current Period as % of Sales]),"-")</f>
        <v>0</v>
      </c>
      <c r="F34" s="27" t="str">
        <f>IFERROR(SUBTOTAL(101, tblGenAdmin[% Change from Prior Period] ),"-")</f>
        <v>-</v>
      </c>
      <c r="G34" s="28" t="str">
        <f>IFERROR(SUBTOTAL(101,tblGenAdmin[% Change from Budget]),"-")</f>
        <v>-</v>
      </c>
    </row>
    <row r="35" spans="1:7" ht="5.25" customHeight="1" x14ac:dyDescent="0.2">
      <c r="A35" s="25"/>
      <c r="B35" s="26"/>
      <c r="C35" s="26"/>
      <c r="D35" s="26"/>
      <c r="E35" s="34"/>
      <c r="F35" s="34"/>
      <c r="G35" s="35"/>
    </row>
    <row r="36" spans="1:7" ht="12.75" customHeight="1" x14ac:dyDescent="0.2">
      <c r="A36" s="43" t="s">
        <v>29</v>
      </c>
      <c r="B36" s="6">
        <f>tblOperatingExpenses[[#Totals],[Prior Period]]+tblRandD[[#Totals],[Prior Period]]+tblGenAdmin[[#Totals],[Prior Period]]</f>
        <v>0</v>
      </c>
      <c r="C36" s="6">
        <f>tblOperatingExpenses[[#Totals],[Budget]]+tblRandD[[#Totals],[Budget]]+tblGenAdmin[[#Totals],[Budget]]</f>
        <v>0</v>
      </c>
      <c r="D36" s="6">
        <f>tblOperatingExpenses[[#Totals],[Current Period]]+tblRandD[[#Totals],[Current Period]]+tblGenAdmin[[#Totals],[Current Period]]</f>
        <v>0</v>
      </c>
      <c r="E36" s="2" t="str">
        <f>IFERROR(IF(tblSalesRevenue[[#Totals],[Current Period]]=0,"-",D36/tblSalesRevenue[[#Totals],[Current Period]]),"-")</f>
        <v>-</v>
      </c>
      <c r="F36" s="2" t="str">
        <f>IF($D36=0,"-",$D36/B36-1)</f>
        <v>-</v>
      </c>
      <c r="G36" s="37" t="str">
        <f>IF($D36=0,"-",$D36/C36-1)</f>
        <v>-</v>
      </c>
    </row>
    <row r="37" spans="1:7" ht="6" customHeight="1" x14ac:dyDescent="0.2">
      <c r="A37" s="38"/>
      <c r="B37" s="26"/>
      <c r="C37" s="26"/>
      <c r="D37" s="26"/>
      <c r="E37" s="34"/>
      <c r="F37" s="34"/>
      <c r="G37" s="35"/>
    </row>
    <row r="38" spans="1:7" ht="12.75" customHeight="1" x14ac:dyDescent="0.2">
      <c r="A38" s="44" t="s">
        <v>30</v>
      </c>
      <c r="B38" s="12">
        <f>B13-B36</f>
        <v>0</v>
      </c>
      <c r="C38" s="12">
        <f>C13-C36</f>
        <v>0</v>
      </c>
      <c r="D38" s="12">
        <f>D13-D36</f>
        <v>0</v>
      </c>
      <c r="E38" s="13" t="str">
        <f>IFERROR(IF(tblSalesRevenue[[#Totals],[Current Period]]=0,"-",D38/tblSalesRevenue[[#Totals],[Current Period]]),"-")</f>
        <v>-</v>
      </c>
      <c r="F38" s="13" t="str">
        <f>IF(B38=0,"-",IF(B38=$D38,"0.0%",IF($D38&gt;B38,ABS(($D38/B38)-1),IF(AND($D38&lt;B38,B38&lt;0),-(($D38/B38)-1),($D38/B38)-1))))</f>
        <v>-</v>
      </c>
      <c r="G38" s="45" t="str">
        <f>IF(C38=0,"-",IF(C38=$D38,"0.0%",IF($D38&gt;C38,ABS(($D38/C38)-1),IF(AND($D38&lt;C38,C38&lt;0),-(($D38/C38)-1),($D38/C38)-1))))</f>
        <v>-</v>
      </c>
    </row>
    <row r="39" spans="1:7" ht="6" customHeight="1" x14ac:dyDescent="0.2">
      <c r="A39" s="38"/>
      <c r="B39" s="26"/>
      <c r="C39" s="26"/>
      <c r="D39" s="26"/>
      <c r="E39" s="34"/>
      <c r="F39" s="34"/>
      <c r="G39" s="35"/>
    </row>
    <row r="40" spans="1:7" ht="12.75" customHeight="1" x14ac:dyDescent="0.2">
      <c r="A40" s="43" t="s">
        <v>31</v>
      </c>
      <c r="B40" s="6"/>
      <c r="C40" s="6"/>
      <c r="D40" s="6"/>
      <c r="E40" s="2" t="str">
        <f>IFERROR(IF(tblSalesRevenue[[#Totals],[Current Period]]=0,"-",D40/tblSalesRevenue[[#Totals],[Current Period]]),"-")</f>
        <v>-</v>
      </c>
      <c r="F40" s="2" t="str">
        <f>IF($D40=0,"-",$D40/B40-1)</f>
        <v>-</v>
      </c>
      <c r="G40" s="37" t="str">
        <f>IF($D40=0,"-",$D40/C40-1)</f>
        <v>-</v>
      </c>
    </row>
    <row r="41" spans="1:7" ht="12.75" customHeight="1" x14ac:dyDescent="0.2">
      <c r="A41" s="31" t="s">
        <v>17</v>
      </c>
      <c r="B41" s="39"/>
      <c r="C41" s="39"/>
      <c r="D41" s="39"/>
      <c r="E41" s="39"/>
      <c r="F41" s="39"/>
      <c r="G41" s="40"/>
    </row>
    <row r="42" spans="1:7" ht="12.75" customHeight="1" x14ac:dyDescent="0.2">
      <c r="A42" s="41" t="s">
        <v>26</v>
      </c>
      <c r="B42" s="3"/>
      <c r="C42" s="3"/>
      <c r="D42" s="3"/>
      <c r="E42" s="4" t="str">
        <f>IFERROR(IF(tblSalesRevenue[[#Totals],[Current Period]]=0,"-",tblTaxes[[#This Row],[Current Period]]/tblSalesRevenue[[#Totals],[Current Period]]),"-")</f>
        <v>-</v>
      </c>
      <c r="F42" s="4" t="str">
        <f>IFERROR(tblTaxes[[#This Row],[Current Period]]/tblTaxes[[#This Row],[Prior Period]]-1,"-")</f>
        <v>-</v>
      </c>
      <c r="G42" s="42" t="str">
        <f>IFERROR(tblTaxes[[#This Row],[Current Period]]/tblTaxes[[#This Row],[Budget]]-1,"-")</f>
        <v>-</v>
      </c>
    </row>
    <row r="43" spans="1:7" ht="12.75" customHeight="1" x14ac:dyDescent="0.2">
      <c r="A43" s="41" t="s">
        <v>18</v>
      </c>
      <c r="B43" s="3"/>
      <c r="C43" s="3"/>
      <c r="D43" s="3"/>
      <c r="E43" s="4" t="str">
        <f>IFERROR(IF(tblSalesRevenue[[#Totals],[Current Period]]=0,"-",tblTaxes[[#This Row],[Current Period]]/tblSalesRevenue[[#Totals],[Current Period]]),"-")</f>
        <v>-</v>
      </c>
      <c r="F43" s="4" t="str">
        <f>IFERROR(tblTaxes[[#This Row],[Current Period]]/tblTaxes[[#This Row],[Prior Period]]-1,"-")</f>
        <v>-</v>
      </c>
      <c r="G43" s="42" t="str">
        <f>IFERROR(tblTaxes[[#This Row],[Current Period]]/tblTaxes[[#This Row],[Budget]]-1,"-")</f>
        <v>-</v>
      </c>
    </row>
    <row r="44" spans="1:7" ht="12.75" customHeight="1" x14ac:dyDescent="0.2">
      <c r="A44" s="41" t="s">
        <v>19</v>
      </c>
      <c r="B44" s="3"/>
      <c r="C44" s="3"/>
      <c r="D44" s="3"/>
      <c r="E44" s="4" t="str">
        <f>IFERROR(IF(tblSalesRevenue[[#Totals],[Current Period]]=0,"-",tblTaxes[[#This Row],[Current Period]]/tblSalesRevenue[[#Totals],[Current Period]]),"-")</f>
        <v>-</v>
      </c>
      <c r="F44" s="4" t="str">
        <f>IFERROR(tblTaxes[[#This Row],[Current Period]]/tblTaxes[[#This Row],[Prior Period]]-1,"-")</f>
        <v>-</v>
      </c>
      <c r="G44" s="42" t="str">
        <f>IFERROR(tblTaxes[[#This Row],[Current Period]]/tblTaxes[[#This Row],[Budget]]-1,"-")</f>
        <v>-</v>
      </c>
    </row>
    <row r="45" spans="1:7" ht="12.75" customHeight="1" x14ac:dyDescent="0.2">
      <c r="A45" s="41" t="s">
        <v>32</v>
      </c>
      <c r="B45" s="5">
        <f>SUBTOTAL(109,tblTaxes[Prior Period])</f>
        <v>0</v>
      </c>
      <c r="C45" s="5">
        <f>SUBTOTAL(109,tblTaxes[Budget])</f>
        <v>0</v>
      </c>
      <c r="D45" s="5">
        <f>SUBTOTAL(109,tblTaxes[Current Period])</f>
        <v>0</v>
      </c>
      <c r="E45" s="4">
        <f>IFERROR(SUBTOTAL(109,tblTaxes[Current Period as % of Sales]),"-")</f>
        <v>0</v>
      </c>
      <c r="F45" s="4" t="str">
        <f>IFERROR(SUBTOTAL(101, tblTaxes[% Change from Prior Period] ),"-")</f>
        <v>-</v>
      </c>
      <c r="G45" s="42" t="str">
        <f>IFERROR(SUBTOTAL(101,tblTaxes[% Change from Budget]),"-")</f>
        <v>-</v>
      </c>
    </row>
    <row r="46" spans="1:7" ht="6" customHeight="1" x14ac:dyDescent="0.2">
      <c r="A46" s="25"/>
      <c r="B46" s="26"/>
      <c r="C46" s="26"/>
      <c r="D46" s="26"/>
      <c r="E46" s="34"/>
      <c r="F46" s="34"/>
      <c r="G46" s="35"/>
    </row>
    <row r="47" spans="1:7" ht="12.75" customHeight="1" thickBot="1" x14ac:dyDescent="0.25">
      <c r="A47" s="46" t="s">
        <v>33</v>
      </c>
      <c r="B47" s="47">
        <f>B38+B40-tblTaxes[[#Totals],[Prior Period]]</f>
        <v>0</v>
      </c>
      <c r="C47" s="47">
        <f>C38+C40-tblTaxes[[#Totals],[Budget]]</f>
        <v>0</v>
      </c>
      <c r="D47" s="47">
        <f>D38+D40-tblTaxes[[#Totals],[Current Period]]</f>
        <v>0</v>
      </c>
      <c r="E47" s="48" t="str">
        <f>IFERROR(IF(tblSalesRevenue[[#Totals],[Current Period]]=0,"-",D47/tblSalesRevenue[[#Totals],[Current Period]]),"-")</f>
        <v>-</v>
      </c>
      <c r="F47" s="48" t="str">
        <f>IF(B47=0,"-",IF(B47=$D47,"0.0%",IF($D47&gt;B47,ABS(($D47/B47)-1),IF(AND($D47&lt;B47,B47&lt;0),-(($D47/B47)-1),($D47/B47)-1))))</f>
        <v>-</v>
      </c>
      <c r="G47" s="49" t="str">
        <f>IF(C47=0,"-",IF(C47=$D47,"0.0%",IF($D47&gt;C47,ABS(($D47/C47)-1),IF(AND($D47&lt;C47,C47&lt;0),-(($D47/C47)-1),($D47/C47)-1))))</f>
        <v>-</v>
      </c>
    </row>
  </sheetData>
  <phoneticPr fontId="0" type="noConversion"/>
  <printOptions horizontalCentered="1" verticalCentered="1"/>
  <pageMargins left="0.4" right="0.4" top="0.4" bottom="0.4" header="0.3" footer="0.3"/>
  <pageSetup scale="77" orientation="portrait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C63B8D5-A7BB-4392-BB0F-A7097FA8C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&amp; Loss</vt:lpstr>
      <vt:lpstr>'Profit &amp; Loss'!Print_Titles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2013-06-27T16:19:24Z</dcterms:created>
  <dcterms:modified xsi:type="dcterms:W3CDTF">2024-09-13T14:22:48Z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TC039869919991</vt:lpwstr>
  </property>
</Properties>
</file>